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chart3.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xternalLinks/externalLink1.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comments3.xml" ContentType="application/vnd.openxmlformats-officedocument.spreadsheetml.comments+xml"/>
  <Override PartName="/xl/comments2.xml" ContentType="application/vnd.openxmlformats-officedocument.spreadsheetml.comments+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mc:AlternateContent xmlns:mc="http://schemas.openxmlformats.org/markup-compatibility/2006">
    <mc:Choice Requires="x15">
      <x15ac:absPath xmlns:x15ac="http://schemas.microsoft.com/office/spreadsheetml/2010/11/ac" url="C:\Users\dvelasco\Documents\Empalme 2020-2023\ANEXOS\ANEXO 1\"/>
    </mc:Choice>
  </mc:AlternateContent>
  <xr:revisionPtr revIDLastSave="0" documentId="13_ncr:1_{5634E472-E028-4422-A3B0-12D6B9A3D2FF}" xr6:coauthVersionLast="47" xr6:coauthVersionMax="47" xr10:uidLastSave="{00000000-0000-0000-0000-000000000000}"/>
  <bookViews>
    <workbookView xWindow="-120" yWindow="-120" windowWidth="29040" windowHeight="15840" xr2:uid="{00000000-000D-0000-FFFF-FFFF00000000}"/>
  </bookViews>
  <sheets>
    <sheet name="P. ESTILO DE VIDA SALUDABLE" sheetId="8" r:id="rId1"/>
    <sheet name="CUMPLIMIENTO" sheetId="3" r:id="rId2"/>
    <sheet name="INCIDENCIA " sheetId="5" r:id="rId3"/>
    <sheet name="PREVALENCIA" sheetId="7" r:id="rId4"/>
  </sheets>
  <externalReferences>
    <externalReference r:id="rId5"/>
    <externalReference r:id="rId6"/>
    <externalReference r:id="rId7"/>
    <externalReference r:id="rId8"/>
  </externalReferences>
  <definedNames>
    <definedName name="_XX1" localSheetId="0">#REF!</definedName>
    <definedName name="_XX1" localSheetId="3">#REF!</definedName>
    <definedName name="_XX1">#REF!</definedName>
    <definedName name="ANA" localSheetId="0">#REF!</definedName>
    <definedName name="ANA" localSheetId="3">#REF!</definedName>
    <definedName name="ANA">#REF!</definedName>
    <definedName name="ANISABEL89" localSheetId="0">#REF!</definedName>
    <definedName name="ANISABEL89" localSheetId="3">#REF!</definedName>
    <definedName name="ANISABEL89">#REF!</definedName>
    <definedName name="_xlnm.Print_Area" localSheetId="2">'INCIDENCIA '!$A$1:$Y$38</definedName>
    <definedName name="_xlnm.Print_Area" localSheetId="0">'P. ESTILO DE VIDA SALUDABLE'!$A$1:$AB$83</definedName>
    <definedName name="base1" localSheetId="0">[1]BDATOS!$A$27:$D$321</definedName>
    <definedName name="base1">[2]BDATOS!$A$27:$D$321</definedName>
    <definedName name="bbb" localSheetId="0" hidden="1">{"'Hoja1'!$A$1:$I$70"}</definedName>
    <definedName name="bbb" hidden="1">{"'Hoja1'!$A$1:$I$70"}</definedName>
    <definedName name="BRIGADA" localSheetId="0">#REF!</definedName>
    <definedName name="BRIGADA" localSheetId="3">#REF!</definedName>
    <definedName name="BRIGADA">#REF!</definedName>
    <definedName name="BRIGADAEMERGENCIA2" localSheetId="0">#REF!</definedName>
    <definedName name="BRIGADAEMERGENCIA2" localSheetId="3">#REF!</definedName>
    <definedName name="BRIGADAEMERGENCIA2">#REF!</definedName>
    <definedName name="CAL" localSheetId="0">[3]VARADOS!$I$6:$J$15</definedName>
    <definedName name="CAL">[4]VARADOS!$I$6:$J$15</definedName>
    <definedName name="CARDIO" localSheetId="0">#REF!</definedName>
    <definedName name="CARDIO" localSheetId="3">#REF!</definedName>
    <definedName name="CARDIO">#REF!</definedName>
    <definedName name="CC" localSheetId="0">#REF!</definedName>
    <definedName name="CC" localSheetId="3">#REF!</definedName>
    <definedName name="CC">#REF!</definedName>
    <definedName name="CCCCCCC" localSheetId="0">#REF!</definedName>
    <definedName name="CCCCCCC" localSheetId="3">#REF!</definedName>
    <definedName name="CCCCCCC">#REF!</definedName>
    <definedName name="cedula" localSheetId="0">#REF!</definedName>
    <definedName name="cedula" localSheetId="3">#REF!</definedName>
    <definedName name="cedula">#REF!</definedName>
    <definedName name="CONVIVENCIA" localSheetId="0">#REF!</definedName>
    <definedName name="CONVIVENCIA" localSheetId="3">#REF!</definedName>
    <definedName name="CONVIVENCIA">#REF!</definedName>
    <definedName name="COPASST" localSheetId="0">#REF!</definedName>
    <definedName name="COPASST" localSheetId="3">#REF!</definedName>
    <definedName name="COPASST">#REF!</definedName>
    <definedName name="datos" localSheetId="0">#REF!</definedName>
    <definedName name="datos" localSheetId="3">#REF!</definedName>
    <definedName name="datos">#REF!</definedName>
    <definedName name="DATOS1" localSheetId="0">#REF!</definedName>
    <definedName name="DATOS1" localSheetId="3">#REF!</definedName>
    <definedName name="DATOS1">#REF!</definedName>
    <definedName name="Excel_BuiltIn_Print_Area_1_1" localSheetId="0">#REF!</definedName>
    <definedName name="Excel_BuiltIn_Print_Area_1_1" localSheetId="3">#REF!</definedName>
    <definedName name="Excel_BuiltIn_Print_Area_1_1">#REF!</definedName>
    <definedName name="Excel_BuiltIn_Print_Area_1_1_1" localSheetId="0">#REF!</definedName>
    <definedName name="Excel_BuiltIn_Print_Area_1_1_1" localSheetId="3">#REF!</definedName>
    <definedName name="Excel_BuiltIn_Print_Area_1_1_1">#REF!</definedName>
    <definedName name="Excel_BuiltIn_Print_Area_1_1_1_1" localSheetId="0">#REF!</definedName>
    <definedName name="Excel_BuiltIn_Print_Area_1_1_1_1" localSheetId="3">#REF!</definedName>
    <definedName name="Excel_BuiltIn_Print_Area_1_1_1_1">#REF!</definedName>
    <definedName name="Excel_BuiltIn_Print_Area_1_1_1_1_1">"$#REF!.$A$1:$Z$56"</definedName>
    <definedName name="Excel_BuiltIn_Print_Area_2_1" localSheetId="0">#REF!</definedName>
    <definedName name="Excel_BuiltIn_Print_Area_2_1" localSheetId="3">#REF!</definedName>
    <definedName name="Excel_BuiltIn_Print_Area_2_1">#REF!</definedName>
    <definedName name="Excel_BuiltIn_Print_Area_2_1_1" localSheetId="0">#REF!</definedName>
    <definedName name="Excel_BuiltIn_Print_Area_2_1_1" localSheetId="3">#REF!</definedName>
    <definedName name="Excel_BuiltIn_Print_Area_2_1_1">#REF!</definedName>
    <definedName name="Excel_BuiltIn_Print_Area_2_1_1_1" localSheetId="0">#REF!</definedName>
    <definedName name="Excel_BuiltIn_Print_Area_2_1_1_1" localSheetId="3">#REF!</definedName>
    <definedName name="Excel_BuiltIn_Print_Area_2_1_1_1">#REF!</definedName>
    <definedName name="Excel_BuiltIn_Print_Area_3" localSheetId="0">#REF!</definedName>
    <definedName name="Excel_BuiltIn_Print_Area_3" localSheetId="3">#REF!</definedName>
    <definedName name="Excel_BuiltIn_Print_Area_3">#REF!</definedName>
    <definedName name="Excel_BuiltIn_Print_Area_3_1" localSheetId="0">#REF!</definedName>
    <definedName name="Excel_BuiltIn_Print_Area_3_1" localSheetId="3">#REF!</definedName>
    <definedName name="Excel_BuiltIn_Print_Area_3_1">#REF!</definedName>
    <definedName name="Excel_BuiltIn_Print_Area_3_1_1" localSheetId="0">#REF!</definedName>
    <definedName name="Excel_BuiltIn_Print_Area_3_1_1" localSheetId="3">#REF!</definedName>
    <definedName name="Excel_BuiltIn_Print_Area_3_1_1">#REF!</definedName>
    <definedName name="Excel_BuiltIn_Print_Area_3_1_1_1" localSheetId="0">#REF!</definedName>
    <definedName name="Excel_BuiltIn_Print_Area_3_1_1_1" localSheetId="3">#REF!</definedName>
    <definedName name="Excel_BuiltIn_Print_Area_3_1_1_1">#REF!</definedName>
    <definedName name="Excel_BuiltIn_Print_Area_4_1" localSheetId="0">#REF!</definedName>
    <definedName name="Excel_BuiltIn_Print_Area_4_1" localSheetId="3">#REF!</definedName>
    <definedName name="Excel_BuiltIn_Print_Area_4_1">#REF!</definedName>
    <definedName name="Excel_BuiltIn_Print_Area_4_1_1" localSheetId="0">#REF!</definedName>
    <definedName name="Excel_BuiltIn_Print_Area_4_1_1" localSheetId="3">#REF!</definedName>
    <definedName name="Excel_BuiltIn_Print_Area_4_1_1">#REF!</definedName>
    <definedName name="Excel_BuiltIn_Print_Area_4_1_1_1">"$#REF!.$A$1:$Z$37"</definedName>
    <definedName name="Excel_BuiltIn_Print_Area_5">"$#REF!.$A$1:$AJ$52"</definedName>
    <definedName name="Excel_BuiltIn_Print_Area_5_1">"$#REF!.$A$1:$Z$52"</definedName>
    <definedName name="Excel_BuiltIn_Print_Area_5_1_1">"$#REF!.$A$1:$Z$53"</definedName>
    <definedName name="Excel_BuiltIn_Print_Area_6_1">"$#REF!.$A$1:$Z$49"</definedName>
    <definedName name="Excel_BuiltIn_Print_Area_6_1_1">"$#REF!.$A$1:$Z$38"</definedName>
    <definedName name="Export" localSheetId="0" hidden="1">{"'Hoja1'!$A$1:$I$70"}</definedName>
    <definedName name="Export" hidden="1">{"'Hoja1'!$A$1:$I$70"}</definedName>
    <definedName name="FFFFFFFFFFFFF" localSheetId="0">#REF!</definedName>
    <definedName name="FFFFFFFFFFFFF" localSheetId="3">#REF!</definedName>
    <definedName name="FFFFFFFFFFFFF">#REF!</definedName>
    <definedName name="frgsdrg" localSheetId="0">#REF!</definedName>
    <definedName name="frgsdrg" localSheetId="3">#REF!</definedName>
    <definedName name="frgsdrg">#REF!</definedName>
    <definedName name="ghg" localSheetId="0">#REF!</definedName>
    <definedName name="ghg" localSheetId="3">#REF!</definedName>
    <definedName name="ghg">#REF!</definedName>
    <definedName name="HOLA" localSheetId="0">#REF!</definedName>
    <definedName name="HOLA" localSheetId="3">#REF!</definedName>
    <definedName name="HOLA">#REF!</definedName>
    <definedName name="HTML_CodePage" hidden="1">1252</definedName>
    <definedName name="HTML_Control" localSheetId="0" hidden="1">{"'Hoja1'!$A$1:$I$70"}</definedName>
    <definedName name="HTML_Control" hidden="1">{"'Hoja1'!$A$1:$I$70"}</definedName>
    <definedName name="HTML_Description" hidden="1">""</definedName>
    <definedName name="HTML_Email" hidden="1">""</definedName>
    <definedName name="HTML_Header" hidden="1">"Hoja1"</definedName>
    <definedName name="HTML_LastUpdate" hidden="1">"27/12/2000"</definedName>
    <definedName name="HTML_LineAfter" hidden="1">FALSE</definedName>
    <definedName name="HTML_LineBefore" hidden="1">FALSE</definedName>
    <definedName name="HTML_Name" hidden="1">"win98"</definedName>
    <definedName name="HTML_OBDlg2" hidden="1">TRUE</definedName>
    <definedName name="HTML_OBDlg4" hidden="1">TRUE</definedName>
    <definedName name="HTML_OS" hidden="1">0</definedName>
    <definedName name="HTML_PathFile" hidden="1">"C:\Mis documentos\HTML.htm"</definedName>
    <definedName name="HTML_Title" hidden="1">"CALENDARIO 2001"</definedName>
    <definedName name="ii" localSheetId="0">#REF!</definedName>
    <definedName name="ii" localSheetId="3">#REF!</definedName>
    <definedName name="ii">#REF!</definedName>
    <definedName name="indicadores" localSheetId="0" hidden="1">{"'Hoja1'!$A$1:$I$70"}</definedName>
    <definedName name="indicadores" hidden="1">{"'Hoja1'!$A$1:$I$70"}</definedName>
    <definedName name="jorge" localSheetId="0">#REF!</definedName>
    <definedName name="jorge" localSheetId="3">#REF!</definedName>
    <definedName name="jorge">#REF!</definedName>
    <definedName name="kjhgh" localSheetId="0">#REF!</definedName>
    <definedName name="kjhgh" localSheetId="3">#REF!</definedName>
    <definedName name="kjhgh">#REF!</definedName>
    <definedName name="kkk" localSheetId="0">#REF!</definedName>
    <definedName name="kkk" localSheetId="3">#REF!</definedName>
    <definedName name="kkk">#REF!</definedName>
    <definedName name="lista" localSheetId="0">#REF!</definedName>
    <definedName name="lista" localSheetId="3">#REF!</definedName>
    <definedName name="lista">#REF!</definedName>
    <definedName name="mantenimiento" localSheetId="0">#REF!</definedName>
    <definedName name="mantenimiento" localSheetId="3">#REF!</definedName>
    <definedName name="mantenimiento">#REF!</definedName>
    <definedName name="MES" localSheetId="0">#REF!</definedName>
    <definedName name="MES" localSheetId="3">#REF!</definedName>
    <definedName name="MES">#REF!</definedName>
    <definedName name="Personal" localSheetId="0">#REF!</definedName>
    <definedName name="Personal" localSheetId="3">#REF!</definedName>
    <definedName name="Personal">#REF!</definedName>
    <definedName name="pppp" localSheetId="0">#REF!</definedName>
    <definedName name="pppp" localSheetId="3">#REF!</definedName>
    <definedName name="pppp">#REF!</definedName>
    <definedName name="PPPPPPPPPPPPPPPPPPPPP" localSheetId="0">#REF!</definedName>
    <definedName name="PPPPPPPPPPPPPPPPPPPPP" localSheetId="3">#REF!</definedName>
    <definedName name="PPPPPPPPPPPPPPPPPPPPP">#REF!</definedName>
    <definedName name="PRIESGOVISUAL" localSheetId="0">#REF!</definedName>
    <definedName name="PRIESGOVISUAL" localSheetId="3">#REF!</definedName>
    <definedName name="PRIESGOVISUAL">#REF!</definedName>
    <definedName name="prse" localSheetId="0">#REF!</definedName>
    <definedName name="prse" localSheetId="3">#REF!</definedName>
    <definedName name="prse">#REF!</definedName>
    <definedName name="PV" localSheetId="0">#REF!</definedName>
    <definedName name="PV" localSheetId="3">#REF!</definedName>
    <definedName name="PV">#REF!</definedName>
    <definedName name="QQQQQQQQQQQQQQQQ" localSheetId="0">#REF!</definedName>
    <definedName name="QQQQQQQQQQQQQQQQ" localSheetId="3">#REF!</definedName>
    <definedName name="QQQQQQQQQQQQQQQQ">#REF!</definedName>
    <definedName name="RRRRRRRRRRRRRRRR" localSheetId="0">#REF!</definedName>
    <definedName name="RRRRRRRRRRRRRRRR" localSheetId="3">#REF!</definedName>
    <definedName name="RRRRRRRRRRRRRRRR">#REF!</definedName>
    <definedName name="RV" localSheetId="0">#REF!</definedName>
    <definedName name="RV" localSheetId="3">#REF!</definedName>
    <definedName name="RV">#REF!</definedName>
    <definedName name="sal" localSheetId="0">[1]Hoja1!$A$1:$M$614</definedName>
    <definedName name="sal">[2]Hoja1!$A$1:$M$614</definedName>
    <definedName name="salidas" localSheetId="0">[1]Hoja1!$B$1:$L$614</definedName>
    <definedName name="salidas">[2]Hoja1!$B$1:$L$614</definedName>
    <definedName name="SSAASD">[2]Hoja1!$A$1:$M$614</definedName>
    <definedName name="SSSSSSSSSS" localSheetId="0">#REF!</definedName>
    <definedName name="SSSSSSSSSS" localSheetId="3">#REF!</definedName>
    <definedName name="SSSSSSSSSS">#REF!</definedName>
    <definedName name="SSSSSSSSSSSSS" localSheetId="0">#REF!</definedName>
    <definedName name="SSSSSSSSSSSSS" localSheetId="3">#REF!</definedName>
    <definedName name="SSSSSSSSSSSSS">#REF!</definedName>
    <definedName name="ZZZZZ" localSheetId="0">#REF!</definedName>
    <definedName name="ZZZZZ" localSheetId="3">#REF!</definedName>
    <definedName name="ZZZZ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24" i="5" l="1"/>
  <c r="T13" i="7"/>
  <c r="V13" i="7"/>
  <c r="X13" i="7"/>
  <c r="F14" i="5"/>
  <c r="B14" i="5"/>
  <c r="J14" i="5" l="1"/>
  <c r="Y17" i="7" l="1"/>
  <c r="Y28" i="7"/>
  <c r="Y27" i="7"/>
  <c r="Y26" i="7"/>
  <c r="R13" i="7"/>
  <c r="Y25" i="7" s="1"/>
  <c r="P13" i="7"/>
  <c r="Y24" i="7" s="1"/>
  <c r="N13" i="7"/>
  <c r="Y23" i="7" s="1"/>
  <c r="L13" i="7"/>
  <c r="Y22" i="7" s="1"/>
  <c r="J13" i="7"/>
  <c r="Y21" i="7" s="1"/>
  <c r="H13" i="7"/>
  <c r="Y20" i="7" s="1"/>
  <c r="F13" i="7"/>
  <c r="Y19" i="7" s="1"/>
  <c r="D13" i="7"/>
  <c r="Y18" i="7" s="1"/>
  <c r="B13" i="7"/>
  <c r="Y30" i="5"/>
  <c r="X13" i="5"/>
  <c r="X29" i="5" s="1"/>
  <c r="V13" i="5"/>
  <c r="X28" i="5" s="1"/>
  <c r="T13" i="5"/>
  <c r="X27" i="5" s="1"/>
  <c r="R13" i="5"/>
  <c r="X26" i="5" s="1"/>
  <c r="P13" i="5"/>
  <c r="X25" i="5" s="1"/>
  <c r="N13" i="5"/>
  <c r="L13" i="5"/>
  <c r="X23" i="5" s="1"/>
  <c r="J13" i="5"/>
  <c r="X22" i="5" s="1"/>
  <c r="H13" i="5"/>
  <c r="X21" i="5" s="1"/>
  <c r="F13" i="5"/>
  <c r="X20" i="5" s="1"/>
  <c r="D13" i="5"/>
  <c r="X19" i="5" s="1"/>
  <c r="B13" i="5"/>
  <c r="X18" i="5" s="1"/>
  <c r="X22" i="3"/>
  <c r="AA38" i="8"/>
  <c r="Z38" i="8"/>
  <c r="Y12" i="3" s="1"/>
  <c r="X13" i="3" s="1"/>
  <c r="Y38" i="8"/>
  <c r="X38" i="8"/>
  <c r="X39" i="8" s="1"/>
  <c r="W38" i="8"/>
  <c r="V38" i="8"/>
  <c r="V39" i="8" s="1"/>
  <c r="U38" i="8"/>
  <c r="T38" i="8"/>
  <c r="T39" i="8" s="1"/>
  <c r="S38" i="8"/>
  <c r="R38" i="8"/>
  <c r="R39" i="8" s="1"/>
  <c r="Q38" i="8"/>
  <c r="P38" i="8"/>
  <c r="P39" i="8" s="1"/>
  <c r="O38" i="8"/>
  <c r="N38" i="8"/>
  <c r="N39" i="8" s="1"/>
  <c r="M38" i="8"/>
  <c r="L38" i="8"/>
  <c r="K12" i="3" s="1"/>
  <c r="J13" i="3" s="1"/>
  <c r="K38" i="8"/>
  <c r="J38" i="8"/>
  <c r="I12" i="3" s="1"/>
  <c r="H13" i="3" s="1"/>
  <c r="I38" i="8"/>
  <c r="H38" i="8"/>
  <c r="G12" i="3" s="1"/>
  <c r="F13" i="3" s="1"/>
  <c r="G38" i="8"/>
  <c r="F38" i="8"/>
  <c r="E12" i="3" s="1"/>
  <c r="E38" i="8"/>
  <c r="D38" i="8"/>
  <c r="C12" i="3" s="1"/>
  <c r="AA37" i="8"/>
  <c r="Z37" i="8"/>
  <c r="X12" i="3" s="1"/>
  <c r="Y37" i="8"/>
  <c r="X37" i="8"/>
  <c r="V12" i="3" s="1"/>
  <c r="W37" i="8"/>
  <c r="V37" i="8"/>
  <c r="T12" i="3" s="1"/>
  <c r="U37" i="8"/>
  <c r="T37" i="8"/>
  <c r="R12" i="3" s="1"/>
  <c r="S37" i="8"/>
  <c r="R37" i="8"/>
  <c r="P12" i="3" s="1"/>
  <c r="Q37" i="8"/>
  <c r="P37" i="8"/>
  <c r="N12" i="3" s="1"/>
  <c r="O37" i="8"/>
  <c r="N37" i="8"/>
  <c r="L12" i="3" s="1"/>
  <c r="M37" i="8"/>
  <c r="L37" i="8"/>
  <c r="J12" i="3" s="1"/>
  <c r="K37" i="8"/>
  <c r="J37" i="8"/>
  <c r="H12" i="3" s="1"/>
  <c r="I37" i="8"/>
  <c r="H37" i="8"/>
  <c r="F12" i="3" s="1"/>
  <c r="G37" i="8"/>
  <c r="F37" i="8"/>
  <c r="D12" i="3" s="1"/>
  <c r="E37" i="8"/>
  <c r="D37" i="8"/>
  <c r="B12" i="3" s="1"/>
  <c r="B13" i="3" l="1"/>
  <c r="B14" i="3" s="1"/>
  <c r="Y18" i="3" s="1"/>
  <c r="D13" i="3"/>
  <c r="Z39" i="8"/>
  <c r="M12" i="3"/>
  <c r="L13" i="3" s="1"/>
  <c r="H14" i="3" s="1"/>
  <c r="Y19" i="3" s="1"/>
  <c r="D40" i="8"/>
  <c r="J40" i="8"/>
  <c r="O12" i="3"/>
  <c r="N13" i="3" s="1"/>
  <c r="P40" i="8"/>
  <c r="AB38" i="8"/>
  <c r="V40" i="8"/>
  <c r="Q12" i="3"/>
  <c r="P13" i="3" s="1"/>
  <c r="D39" i="8"/>
  <c r="F39" i="8"/>
  <c r="S12" i="3"/>
  <c r="R13" i="3" s="1"/>
  <c r="H39" i="8"/>
  <c r="J39" i="8"/>
  <c r="U12" i="3"/>
  <c r="T13" i="3" s="1"/>
  <c r="T14" i="3" s="1"/>
  <c r="Y21" i="3" s="1"/>
  <c r="L39" i="8"/>
  <c r="W12" i="3"/>
  <c r="V13" i="3" s="1"/>
  <c r="Y29" i="7"/>
  <c r="N14" i="3" l="1"/>
  <c r="Y20" i="3" s="1"/>
  <c r="Y22"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author>
    <author>INTEGRAL DE RIESGO</author>
  </authors>
  <commentList>
    <comment ref="B11" authorId="0" shapeId="0" xr:uid="{00000000-0006-0000-0100-000001000000}">
      <text>
        <r>
          <rPr>
            <b/>
            <sz val="9"/>
            <color indexed="81"/>
            <rFont val="Tahoma"/>
            <family val="2"/>
          </rPr>
          <t>USUARIO:</t>
        </r>
        <r>
          <rPr>
            <sz val="9"/>
            <color indexed="81"/>
            <rFont val="Tahoma"/>
            <family val="2"/>
          </rPr>
          <t xml:space="preserve">
PROGRAMADO</t>
        </r>
      </text>
    </comment>
    <comment ref="C11" authorId="0" shapeId="0" xr:uid="{00000000-0006-0000-0100-000002000000}">
      <text>
        <r>
          <rPr>
            <b/>
            <sz val="9"/>
            <color indexed="81"/>
            <rFont val="Tahoma"/>
            <family val="2"/>
          </rPr>
          <t>USUARIO:</t>
        </r>
        <r>
          <rPr>
            <sz val="9"/>
            <color indexed="81"/>
            <rFont val="Tahoma"/>
            <family val="2"/>
          </rPr>
          <t xml:space="preserve">
EJECUTADO</t>
        </r>
      </text>
    </comment>
    <comment ref="D11" authorId="0" shapeId="0" xr:uid="{00000000-0006-0000-0100-000003000000}">
      <text>
        <r>
          <rPr>
            <b/>
            <sz val="9"/>
            <color indexed="81"/>
            <rFont val="Tahoma"/>
            <family val="2"/>
          </rPr>
          <t>USUARIO:</t>
        </r>
        <r>
          <rPr>
            <sz val="9"/>
            <color indexed="81"/>
            <rFont val="Tahoma"/>
            <family val="2"/>
          </rPr>
          <t xml:space="preserve">
PROGRAMADO</t>
        </r>
      </text>
    </comment>
    <comment ref="E11" authorId="0" shapeId="0" xr:uid="{00000000-0006-0000-0100-000004000000}">
      <text>
        <r>
          <rPr>
            <b/>
            <sz val="9"/>
            <color indexed="81"/>
            <rFont val="Tahoma"/>
            <family val="2"/>
          </rPr>
          <t>USUARIO:</t>
        </r>
        <r>
          <rPr>
            <sz val="9"/>
            <color indexed="81"/>
            <rFont val="Tahoma"/>
            <family val="2"/>
          </rPr>
          <t xml:space="preserve">
EJECUTADO</t>
        </r>
      </text>
    </comment>
    <comment ref="F11" authorId="0" shapeId="0" xr:uid="{00000000-0006-0000-0100-000005000000}">
      <text>
        <r>
          <rPr>
            <b/>
            <sz val="9"/>
            <color indexed="81"/>
            <rFont val="Tahoma"/>
            <family val="2"/>
          </rPr>
          <t>USUARIO:</t>
        </r>
        <r>
          <rPr>
            <sz val="9"/>
            <color indexed="81"/>
            <rFont val="Tahoma"/>
            <family val="2"/>
          </rPr>
          <t xml:space="preserve">
PROGRAMADO</t>
        </r>
      </text>
    </comment>
    <comment ref="G11" authorId="0" shapeId="0" xr:uid="{00000000-0006-0000-0100-000006000000}">
      <text>
        <r>
          <rPr>
            <b/>
            <sz val="9"/>
            <color indexed="81"/>
            <rFont val="Tahoma"/>
            <family val="2"/>
          </rPr>
          <t>USUARIO:</t>
        </r>
        <r>
          <rPr>
            <sz val="9"/>
            <color indexed="81"/>
            <rFont val="Tahoma"/>
            <family val="2"/>
          </rPr>
          <t xml:space="preserve">
EJECUTADO</t>
        </r>
      </text>
    </comment>
    <comment ref="H11" authorId="0" shapeId="0" xr:uid="{00000000-0006-0000-0100-000007000000}">
      <text>
        <r>
          <rPr>
            <b/>
            <sz val="9"/>
            <color indexed="81"/>
            <rFont val="Tahoma"/>
            <family val="2"/>
          </rPr>
          <t>USUARIO:</t>
        </r>
        <r>
          <rPr>
            <sz val="9"/>
            <color indexed="81"/>
            <rFont val="Tahoma"/>
            <family val="2"/>
          </rPr>
          <t xml:space="preserve">
PROGRAMADO</t>
        </r>
      </text>
    </comment>
    <comment ref="I11" authorId="0" shapeId="0" xr:uid="{00000000-0006-0000-0100-000008000000}">
      <text>
        <r>
          <rPr>
            <b/>
            <sz val="9"/>
            <color indexed="81"/>
            <rFont val="Tahoma"/>
            <family val="2"/>
          </rPr>
          <t>USUARIO:</t>
        </r>
        <r>
          <rPr>
            <sz val="9"/>
            <color indexed="81"/>
            <rFont val="Tahoma"/>
            <family val="2"/>
          </rPr>
          <t xml:space="preserve">
EJECUTADO</t>
        </r>
      </text>
    </comment>
    <comment ref="J11" authorId="0" shapeId="0" xr:uid="{00000000-0006-0000-0100-000009000000}">
      <text>
        <r>
          <rPr>
            <b/>
            <sz val="9"/>
            <color indexed="81"/>
            <rFont val="Tahoma"/>
            <family val="2"/>
          </rPr>
          <t>USUARIO:</t>
        </r>
        <r>
          <rPr>
            <sz val="9"/>
            <color indexed="81"/>
            <rFont val="Tahoma"/>
            <family val="2"/>
          </rPr>
          <t xml:space="preserve">
PROGRAMADO</t>
        </r>
      </text>
    </comment>
    <comment ref="K11" authorId="0" shapeId="0" xr:uid="{00000000-0006-0000-0100-00000A000000}">
      <text>
        <r>
          <rPr>
            <b/>
            <sz val="9"/>
            <color indexed="81"/>
            <rFont val="Tahoma"/>
            <family val="2"/>
          </rPr>
          <t>USUARIO:</t>
        </r>
        <r>
          <rPr>
            <sz val="9"/>
            <color indexed="81"/>
            <rFont val="Tahoma"/>
            <family val="2"/>
          </rPr>
          <t xml:space="preserve">
EJECUTADO</t>
        </r>
      </text>
    </comment>
    <comment ref="L11" authorId="0" shapeId="0" xr:uid="{00000000-0006-0000-0100-00000B000000}">
      <text>
        <r>
          <rPr>
            <b/>
            <sz val="9"/>
            <color indexed="81"/>
            <rFont val="Tahoma"/>
            <family val="2"/>
          </rPr>
          <t>USUARIO:</t>
        </r>
        <r>
          <rPr>
            <sz val="9"/>
            <color indexed="81"/>
            <rFont val="Tahoma"/>
            <family val="2"/>
          </rPr>
          <t xml:space="preserve">
PROGRAMADO</t>
        </r>
      </text>
    </comment>
    <comment ref="M11" authorId="0" shapeId="0" xr:uid="{00000000-0006-0000-0100-00000C000000}">
      <text>
        <r>
          <rPr>
            <b/>
            <sz val="9"/>
            <color indexed="81"/>
            <rFont val="Tahoma"/>
            <family val="2"/>
          </rPr>
          <t>USUARIO:</t>
        </r>
        <r>
          <rPr>
            <sz val="9"/>
            <color indexed="81"/>
            <rFont val="Tahoma"/>
            <family val="2"/>
          </rPr>
          <t xml:space="preserve">
EJECUTADO</t>
        </r>
      </text>
    </comment>
    <comment ref="N11" authorId="1" shapeId="0" xr:uid="{00000000-0006-0000-0100-00000D000000}">
      <text>
        <r>
          <rPr>
            <sz val="9"/>
            <color indexed="81"/>
            <rFont val="Tahoma"/>
            <family val="2"/>
          </rPr>
          <t xml:space="preserve">PROGRAMADO
</t>
        </r>
      </text>
    </comment>
    <comment ref="O11" authorId="1" shapeId="0" xr:uid="{00000000-0006-0000-0100-00000E000000}">
      <text>
        <r>
          <rPr>
            <sz val="9"/>
            <color indexed="81"/>
            <rFont val="Tahoma"/>
            <family val="2"/>
          </rPr>
          <t xml:space="preserve">EJECUTADO
</t>
        </r>
      </text>
    </comment>
    <comment ref="P11" authorId="1" shapeId="0" xr:uid="{00000000-0006-0000-0100-00000F000000}">
      <text>
        <r>
          <rPr>
            <sz val="9"/>
            <color indexed="81"/>
            <rFont val="Tahoma"/>
            <family val="2"/>
          </rPr>
          <t xml:space="preserve">PROGRAMADO
</t>
        </r>
      </text>
    </comment>
    <comment ref="Q11" authorId="1" shapeId="0" xr:uid="{00000000-0006-0000-0100-000010000000}">
      <text>
        <r>
          <rPr>
            <sz val="9"/>
            <color indexed="81"/>
            <rFont val="Tahoma"/>
            <family val="2"/>
          </rPr>
          <t xml:space="preserve">EJECUTADO
</t>
        </r>
      </text>
    </comment>
    <comment ref="R11" authorId="1" shapeId="0" xr:uid="{00000000-0006-0000-0100-000011000000}">
      <text>
        <r>
          <rPr>
            <sz val="9"/>
            <color indexed="81"/>
            <rFont val="Tahoma"/>
            <family val="2"/>
          </rPr>
          <t xml:space="preserve">PROGRAMADO
</t>
        </r>
      </text>
    </comment>
    <comment ref="S11" authorId="1" shapeId="0" xr:uid="{00000000-0006-0000-0100-000012000000}">
      <text>
        <r>
          <rPr>
            <sz val="9"/>
            <color indexed="81"/>
            <rFont val="Tahoma"/>
            <family val="2"/>
          </rPr>
          <t xml:space="preserve">EJECUTADO
</t>
        </r>
      </text>
    </comment>
    <comment ref="T11" authorId="1" shapeId="0" xr:uid="{00000000-0006-0000-0100-000013000000}">
      <text>
        <r>
          <rPr>
            <sz val="9"/>
            <color indexed="81"/>
            <rFont val="Tahoma"/>
            <family val="2"/>
          </rPr>
          <t xml:space="preserve">PROGRAMADO
</t>
        </r>
      </text>
    </comment>
    <comment ref="U11" authorId="1" shapeId="0" xr:uid="{00000000-0006-0000-0100-000014000000}">
      <text>
        <r>
          <rPr>
            <sz val="9"/>
            <color indexed="81"/>
            <rFont val="Tahoma"/>
            <family val="2"/>
          </rPr>
          <t xml:space="preserve">EJECUTADO
</t>
        </r>
      </text>
    </comment>
    <comment ref="V11" authorId="1" shapeId="0" xr:uid="{00000000-0006-0000-0100-000015000000}">
      <text>
        <r>
          <rPr>
            <sz val="9"/>
            <color indexed="81"/>
            <rFont val="Tahoma"/>
            <family val="2"/>
          </rPr>
          <t xml:space="preserve">PROGRAMADO
</t>
        </r>
      </text>
    </comment>
    <comment ref="W11" authorId="1" shapeId="0" xr:uid="{00000000-0006-0000-0100-000016000000}">
      <text>
        <r>
          <rPr>
            <sz val="9"/>
            <color indexed="81"/>
            <rFont val="Tahoma"/>
            <family val="2"/>
          </rPr>
          <t xml:space="preserve">EJECUTADO
</t>
        </r>
      </text>
    </comment>
    <comment ref="X11" authorId="1" shapeId="0" xr:uid="{00000000-0006-0000-0100-000017000000}">
      <text>
        <r>
          <rPr>
            <sz val="9"/>
            <color indexed="81"/>
            <rFont val="Tahoma"/>
            <family val="2"/>
          </rPr>
          <t xml:space="preserve">PROGRAMADO
</t>
        </r>
      </text>
    </comment>
    <comment ref="Y11" authorId="1" shapeId="0" xr:uid="{00000000-0006-0000-0100-000018000000}">
      <text>
        <r>
          <rPr>
            <sz val="9"/>
            <color indexed="81"/>
            <rFont val="Tahoma"/>
            <family val="2"/>
          </rPr>
          <t xml:space="preserve">EJECUTADO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B11" authorId="0" shapeId="0" xr:uid="{00000000-0006-0000-0200-000001000000}">
      <text>
        <r>
          <rPr>
            <b/>
            <sz val="9"/>
            <color indexed="81"/>
            <rFont val="Tahoma"/>
            <family val="2"/>
          </rPr>
          <t>USUARIO:</t>
        </r>
        <r>
          <rPr>
            <sz val="9"/>
            <color indexed="81"/>
            <rFont val="Tahoma"/>
            <family val="2"/>
          </rPr>
          <t xml:space="preserve">
CASO NUEVOS </t>
        </r>
      </text>
    </comment>
    <comment ref="C11" authorId="0" shapeId="0" xr:uid="{00000000-0006-0000-0200-000002000000}">
      <text>
        <r>
          <rPr>
            <b/>
            <sz val="9"/>
            <color indexed="81"/>
            <rFont val="Tahoma"/>
            <family val="2"/>
          </rPr>
          <t>USUARIO:</t>
        </r>
        <r>
          <rPr>
            <sz val="9"/>
            <color indexed="81"/>
            <rFont val="Tahoma"/>
            <family val="2"/>
          </rPr>
          <t xml:space="preserve">
PROMEDIO DE TRABAJADORES</t>
        </r>
      </text>
    </comment>
    <comment ref="D11" authorId="0" shapeId="0" xr:uid="{00000000-0006-0000-0200-000003000000}">
      <text>
        <r>
          <rPr>
            <b/>
            <sz val="9"/>
            <color indexed="81"/>
            <rFont val="Tahoma"/>
            <family val="2"/>
          </rPr>
          <t>USUARIO:</t>
        </r>
        <r>
          <rPr>
            <sz val="9"/>
            <color indexed="81"/>
            <rFont val="Tahoma"/>
            <family val="2"/>
          </rPr>
          <t xml:space="preserve">
CASO NUEVOS </t>
        </r>
      </text>
    </comment>
    <comment ref="E11" authorId="0" shapeId="0" xr:uid="{00000000-0006-0000-0200-000004000000}">
      <text>
        <r>
          <rPr>
            <b/>
            <sz val="9"/>
            <color indexed="81"/>
            <rFont val="Tahoma"/>
            <family val="2"/>
          </rPr>
          <t>USUARIO:</t>
        </r>
        <r>
          <rPr>
            <sz val="9"/>
            <color indexed="81"/>
            <rFont val="Tahoma"/>
            <family val="2"/>
          </rPr>
          <t xml:space="preserve">
PROMEDIO DE TRABAJADORES</t>
        </r>
      </text>
    </comment>
    <comment ref="F11" authorId="0" shapeId="0" xr:uid="{00000000-0006-0000-0200-000005000000}">
      <text>
        <r>
          <rPr>
            <b/>
            <sz val="9"/>
            <color indexed="81"/>
            <rFont val="Tahoma"/>
            <family val="2"/>
          </rPr>
          <t>USUARIO:</t>
        </r>
        <r>
          <rPr>
            <sz val="9"/>
            <color indexed="81"/>
            <rFont val="Tahoma"/>
            <family val="2"/>
          </rPr>
          <t xml:space="preserve">
CASO NUEVOS </t>
        </r>
      </text>
    </comment>
    <comment ref="G11" authorId="0" shapeId="0" xr:uid="{00000000-0006-0000-0200-000006000000}">
      <text>
        <r>
          <rPr>
            <b/>
            <sz val="9"/>
            <color indexed="81"/>
            <rFont val="Tahoma"/>
            <family val="2"/>
          </rPr>
          <t>USUARIO:</t>
        </r>
        <r>
          <rPr>
            <sz val="9"/>
            <color indexed="81"/>
            <rFont val="Tahoma"/>
            <family val="2"/>
          </rPr>
          <t xml:space="preserve">
PROMEDIO DE TRABAJADORES</t>
        </r>
      </text>
    </comment>
    <comment ref="H11" authorId="0" shapeId="0" xr:uid="{00000000-0006-0000-0200-000007000000}">
      <text>
        <r>
          <rPr>
            <b/>
            <sz val="9"/>
            <color indexed="81"/>
            <rFont val="Tahoma"/>
            <family val="2"/>
          </rPr>
          <t>USUARIO:</t>
        </r>
        <r>
          <rPr>
            <sz val="9"/>
            <color indexed="81"/>
            <rFont val="Tahoma"/>
            <family val="2"/>
          </rPr>
          <t xml:space="preserve">
CASO NUEVOS </t>
        </r>
      </text>
    </comment>
    <comment ref="I11" authorId="0" shapeId="0" xr:uid="{00000000-0006-0000-0200-000008000000}">
      <text>
        <r>
          <rPr>
            <b/>
            <sz val="9"/>
            <color indexed="81"/>
            <rFont val="Tahoma"/>
            <family val="2"/>
          </rPr>
          <t>USUARIO:</t>
        </r>
        <r>
          <rPr>
            <sz val="9"/>
            <color indexed="81"/>
            <rFont val="Tahoma"/>
            <family val="2"/>
          </rPr>
          <t xml:space="preserve">
PROMEDIO DE TRABAJADORES</t>
        </r>
      </text>
    </comment>
    <comment ref="J11" authorId="0" shapeId="0" xr:uid="{00000000-0006-0000-0200-000009000000}">
      <text>
        <r>
          <rPr>
            <b/>
            <sz val="9"/>
            <color indexed="81"/>
            <rFont val="Tahoma"/>
            <family val="2"/>
          </rPr>
          <t>USUARIO:</t>
        </r>
        <r>
          <rPr>
            <sz val="9"/>
            <color indexed="81"/>
            <rFont val="Tahoma"/>
            <family val="2"/>
          </rPr>
          <t xml:space="preserve">
CASO NUEVOS </t>
        </r>
      </text>
    </comment>
    <comment ref="K11" authorId="0" shapeId="0" xr:uid="{00000000-0006-0000-0200-00000A000000}">
      <text>
        <r>
          <rPr>
            <b/>
            <sz val="9"/>
            <color indexed="81"/>
            <rFont val="Tahoma"/>
            <family val="2"/>
          </rPr>
          <t>USUARIO:</t>
        </r>
        <r>
          <rPr>
            <sz val="9"/>
            <color indexed="81"/>
            <rFont val="Tahoma"/>
            <family val="2"/>
          </rPr>
          <t xml:space="preserve">
PROMEDIO DE TRABAJADORES</t>
        </r>
      </text>
    </comment>
    <comment ref="L11" authorId="0" shapeId="0" xr:uid="{00000000-0006-0000-0200-00000B000000}">
      <text>
        <r>
          <rPr>
            <b/>
            <sz val="9"/>
            <color indexed="81"/>
            <rFont val="Tahoma"/>
            <family val="2"/>
          </rPr>
          <t>USUARIO:</t>
        </r>
        <r>
          <rPr>
            <sz val="9"/>
            <color indexed="81"/>
            <rFont val="Tahoma"/>
            <family val="2"/>
          </rPr>
          <t xml:space="preserve">
CASO NUEVOS </t>
        </r>
      </text>
    </comment>
    <comment ref="M11" authorId="0" shapeId="0" xr:uid="{00000000-0006-0000-0200-00000C000000}">
      <text>
        <r>
          <rPr>
            <b/>
            <sz val="9"/>
            <color indexed="81"/>
            <rFont val="Tahoma"/>
            <family val="2"/>
          </rPr>
          <t>USUARIO:</t>
        </r>
        <r>
          <rPr>
            <sz val="9"/>
            <color indexed="81"/>
            <rFont val="Tahoma"/>
            <family val="2"/>
          </rPr>
          <t xml:space="preserve">
PROMEDIO DE TRABAJADORES</t>
        </r>
      </text>
    </comment>
    <comment ref="N11" authorId="0" shapeId="0" xr:uid="{00000000-0006-0000-0200-00000D000000}">
      <text>
        <r>
          <rPr>
            <b/>
            <sz val="9"/>
            <color indexed="81"/>
            <rFont val="Tahoma"/>
            <family val="2"/>
          </rPr>
          <t>USUARIO:</t>
        </r>
        <r>
          <rPr>
            <sz val="9"/>
            <color indexed="81"/>
            <rFont val="Tahoma"/>
            <family val="2"/>
          </rPr>
          <t xml:space="preserve">
CASO NUEVOS </t>
        </r>
      </text>
    </comment>
    <comment ref="O11" authorId="0" shapeId="0" xr:uid="{00000000-0006-0000-0200-00000E000000}">
      <text>
        <r>
          <rPr>
            <b/>
            <sz val="9"/>
            <color indexed="81"/>
            <rFont val="Tahoma"/>
            <family val="2"/>
          </rPr>
          <t>USUARIO:</t>
        </r>
        <r>
          <rPr>
            <sz val="9"/>
            <color indexed="81"/>
            <rFont val="Tahoma"/>
            <family val="2"/>
          </rPr>
          <t xml:space="preserve">
PROMEDIO DE TRABAJADORES</t>
        </r>
      </text>
    </comment>
    <comment ref="P11" authorId="0" shapeId="0" xr:uid="{00000000-0006-0000-0200-00000F000000}">
      <text>
        <r>
          <rPr>
            <b/>
            <sz val="9"/>
            <color indexed="81"/>
            <rFont val="Tahoma"/>
            <family val="2"/>
          </rPr>
          <t>USUARIO:</t>
        </r>
        <r>
          <rPr>
            <sz val="9"/>
            <color indexed="81"/>
            <rFont val="Tahoma"/>
            <family val="2"/>
          </rPr>
          <t xml:space="preserve">
CASO NUEVOS </t>
        </r>
      </text>
    </comment>
    <comment ref="Q11" authorId="0" shapeId="0" xr:uid="{00000000-0006-0000-0200-000010000000}">
      <text>
        <r>
          <rPr>
            <b/>
            <sz val="9"/>
            <color indexed="81"/>
            <rFont val="Tahoma"/>
            <family val="2"/>
          </rPr>
          <t>USUARIO:</t>
        </r>
        <r>
          <rPr>
            <sz val="9"/>
            <color indexed="81"/>
            <rFont val="Tahoma"/>
            <family val="2"/>
          </rPr>
          <t xml:space="preserve">
PROMEDIO DE TRABAJADORES</t>
        </r>
      </text>
    </comment>
    <comment ref="R11" authorId="0" shapeId="0" xr:uid="{00000000-0006-0000-0200-000011000000}">
      <text>
        <r>
          <rPr>
            <b/>
            <sz val="9"/>
            <color indexed="81"/>
            <rFont val="Tahoma"/>
            <family val="2"/>
          </rPr>
          <t>USUARIO:</t>
        </r>
        <r>
          <rPr>
            <sz val="9"/>
            <color indexed="81"/>
            <rFont val="Tahoma"/>
            <family val="2"/>
          </rPr>
          <t xml:space="preserve">
CASO NUEVOS </t>
        </r>
      </text>
    </comment>
    <comment ref="S11" authorId="0" shapeId="0" xr:uid="{00000000-0006-0000-0200-000012000000}">
      <text>
        <r>
          <rPr>
            <b/>
            <sz val="9"/>
            <color indexed="81"/>
            <rFont val="Tahoma"/>
            <family val="2"/>
          </rPr>
          <t>USUARIO:</t>
        </r>
        <r>
          <rPr>
            <sz val="9"/>
            <color indexed="81"/>
            <rFont val="Tahoma"/>
            <family val="2"/>
          </rPr>
          <t xml:space="preserve">
PROMEDIO DE TRABAJADORES</t>
        </r>
      </text>
    </comment>
    <comment ref="T11" authorId="0" shapeId="0" xr:uid="{00000000-0006-0000-0200-000013000000}">
      <text>
        <r>
          <rPr>
            <b/>
            <sz val="9"/>
            <color indexed="81"/>
            <rFont val="Tahoma"/>
            <family val="2"/>
          </rPr>
          <t>USUARIO:</t>
        </r>
        <r>
          <rPr>
            <sz val="9"/>
            <color indexed="81"/>
            <rFont val="Tahoma"/>
            <family val="2"/>
          </rPr>
          <t xml:space="preserve">
CASO NUEVOS </t>
        </r>
      </text>
    </comment>
    <comment ref="U11" authorId="0" shapeId="0" xr:uid="{00000000-0006-0000-0200-000014000000}">
      <text>
        <r>
          <rPr>
            <b/>
            <sz val="9"/>
            <color indexed="81"/>
            <rFont val="Tahoma"/>
            <family val="2"/>
          </rPr>
          <t>USUARIO:</t>
        </r>
        <r>
          <rPr>
            <sz val="9"/>
            <color indexed="81"/>
            <rFont val="Tahoma"/>
            <family val="2"/>
          </rPr>
          <t xml:space="preserve">
PROMEDIO DE TRABAJADORES</t>
        </r>
      </text>
    </comment>
    <comment ref="V11" authorId="0" shapeId="0" xr:uid="{00000000-0006-0000-0200-000015000000}">
      <text>
        <r>
          <rPr>
            <b/>
            <sz val="9"/>
            <color indexed="81"/>
            <rFont val="Tahoma"/>
            <family val="2"/>
          </rPr>
          <t>USUARIO:</t>
        </r>
        <r>
          <rPr>
            <sz val="9"/>
            <color indexed="81"/>
            <rFont val="Tahoma"/>
            <family val="2"/>
          </rPr>
          <t xml:space="preserve">
CASO NUEVOS </t>
        </r>
      </text>
    </comment>
    <comment ref="W11" authorId="0" shapeId="0" xr:uid="{00000000-0006-0000-0200-000016000000}">
      <text>
        <r>
          <rPr>
            <b/>
            <sz val="9"/>
            <color indexed="81"/>
            <rFont val="Tahoma"/>
            <family val="2"/>
          </rPr>
          <t>USUARIO:</t>
        </r>
        <r>
          <rPr>
            <sz val="9"/>
            <color indexed="81"/>
            <rFont val="Tahoma"/>
            <family val="2"/>
          </rPr>
          <t xml:space="preserve">
PROMEDIO DE TRABAJADORES</t>
        </r>
      </text>
    </comment>
    <comment ref="X11" authorId="0" shapeId="0" xr:uid="{00000000-0006-0000-0200-000017000000}">
      <text>
        <r>
          <rPr>
            <b/>
            <sz val="9"/>
            <color indexed="81"/>
            <rFont val="Tahoma"/>
            <family val="2"/>
          </rPr>
          <t>USUARIO:</t>
        </r>
        <r>
          <rPr>
            <sz val="9"/>
            <color indexed="81"/>
            <rFont val="Tahoma"/>
            <family val="2"/>
          </rPr>
          <t xml:space="preserve">
CASO NUEVOS </t>
        </r>
      </text>
    </comment>
    <comment ref="Y11" authorId="0" shapeId="0" xr:uid="{00000000-0006-0000-0200-000018000000}">
      <text>
        <r>
          <rPr>
            <b/>
            <sz val="9"/>
            <color indexed="81"/>
            <rFont val="Tahoma"/>
            <family val="2"/>
          </rPr>
          <t>USUARIO:</t>
        </r>
        <r>
          <rPr>
            <sz val="9"/>
            <color indexed="81"/>
            <rFont val="Tahoma"/>
            <family val="2"/>
          </rPr>
          <t xml:space="preserve">
PROMEDIO DE TRABAJADORES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B11" authorId="0" shapeId="0" xr:uid="{00000000-0006-0000-0300-000001000000}">
      <text>
        <r>
          <rPr>
            <b/>
            <sz val="9"/>
            <color indexed="81"/>
            <rFont val="Tahoma"/>
            <family val="2"/>
          </rPr>
          <t>USUARIO:</t>
        </r>
        <r>
          <rPr>
            <sz val="9"/>
            <color indexed="81"/>
            <rFont val="Tahoma"/>
            <family val="2"/>
          </rPr>
          <t xml:space="preserve">
CASOS ANTIGUOS+CASOS NUEVOS</t>
        </r>
      </text>
    </comment>
    <comment ref="C11" authorId="0" shapeId="0" xr:uid="{00000000-0006-0000-0300-000002000000}">
      <text>
        <r>
          <rPr>
            <b/>
            <sz val="9"/>
            <color indexed="81"/>
            <rFont val="Tahoma"/>
            <family val="2"/>
          </rPr>
          <t>USUARIO:</t>
        </r>
        <r>
          <rPr>
            <sz val="9"/>
            <color indexed="81"/>
            <rFont val="Tahoma"/>
            <family val="2"/>
          </rPr>
          <t xml:space="preserve">
PROMEDIO DE TRABAJADORES</t>
        </r>
      </text>
    </comment>
    <comment ref="D11" authorId="0" shapeId="0" xr:uid="{00000000-0006-0000-0300-000003000000}">
      <text>
        <r>
          <rPr>
            <b/>
            <sz val="9"/>
            <color indexed="81"/>
            <rFont val="Tahoma"/>
            <family val="2"/>
          </rPr>
          <t>USUARIO:</t>
        </r>
        <r>
          <rPr>
            <sz val="9"/>
            <color indexed="81"/>
            <rFont val="Tahoma"/>
            <family val="2"/>
          </rPr>
          <t xml:space="preserve">
CASOS ANTIGUOS+CASOS NUEVOS</t>
        </r>
      </text>
    </comment>
    <comment ref="E11" authorId="0" shapeId="0" xr:uid="{00000000-0006-0000-0300-000004000000}">
      <text>
        <r>
          <rPr>
            <b/>
            <sz val="9"/>
            <color indexed="81"/>
            <rFont val="Tahoma"/>
            <family val="2"/>
          </rPr>
          <t>USUARIO:</t>
        </r>
        <r>
          <rPr>
            <sz val="9"/>
            <color indexed="81"/>
            <rFont val="Tahoma"/>
            <family val="2"/>
          </rPr>
          <t xml:space="preserve">
PROMEDIO DE TRABAJADORES</t>
        </r>
      </text>
    </comment>
    <comment ref="F11" authorId="0" shapeId="0" xr:uid="{00000000-0006-0000-0300-000005000000}">
      <text>
        <r>
          <rPr>
            <b/>
            <sz val="9"/>
            <color indexed="81"/>
            <rFont val="Tahoma"/>
            <family val="2"/>
          </rPr>
          <t>USUARIO:</t>
        </r>
        <r>
          <rPr>
            <sz val="9"/>
            <color indexed="81"/>
            <rFont val="Tahoma"/>
            <family val="2"/>
          </rPr>
          <t xml:space="preserve">
CASOS ANTIGUOS+CASOS NUEVOS</t>
        </r>
      </text>
    </comment>
    <comment ref="G11" authorId="0" shapeId="0" xr:uid="{00000000-0006-0000-0300-000006000000}">
      <text>
        <r>
          <rPr>
            <b/>
            <sz val="9"/>
            <color indexed="81"/>
            <rFont val="Tahoma"/>
            <family val="2"/>
          </rPr>
          <t>USUARIO:</t>
        </r>
        <r>
          <rPr>
            <sz val="9"/>
            <color indexed="81"/>
            <rFont val="Tahoma"/>
            <family val="2"/>
          </rPr>
          <t xml:space="preserve">
PROMEDIO DE TRABAJADORES</t>
        </r>
      </text>
    </comment>
    <comment ref="H11" authorId="0" shapeId="0" xr:uid="{00000000-0006-0000-0300-000007000000}">
      <text>
        <r>
          <rPr>
            <b/>
            <sz val="9"/>
            <color indexed="81"/>
            <rFont val="Tahoma"/>
            <family val="2"/>
          </rPr>
          <t>USUARIO:</t>
        </r>
        <r>
          <rPr>
            <sz val="9"/>
            <color indexed="81"/>
            <rFont val="Tahoma"/>
            <family val="2"/>
          </rPr>
          <t xml:space="preserve">
CASOS ANTIGUOS+CASOS NUEVOS</t>
        </r>
      </text>
    </comment>
    <comment ref="I11" authorId="0" shapeId="0" xr:uid="{00000000-0006-0000-0300-000008000000}">
      <text>
        <r>
          <rPr>
            <b/>
            <sz val="9"/>
            <color indexed="81"/>
            <rFont val="Tahoma"/>
            <family val="2"/>
          </rPr>
          <t>USUARIO:</t>
        </r>
        <r>
          <rPr>
            <sz val="9"/>
            <color indexed="81"/>
            <rFont val="Tahoma"/>
            <family val="2"/>
          </rPr>
          <t xml:space="preserve">
PROMEDIO DE TRABAJADORES</t>
        </r>
      </text>
    </comment>
    <comment ref="J11" authorId="0" shapeId="0" xr:uid="{00000000-0006-0000-0300-000009000000}">
      <text>
        <r>
          <rPr>
            <b/>
            <sz val="9"/>
            <color indexed="81"/>
            <rFont val="Tahoma"/>
            <family val="2"/>
          </rPr>
          <t>USUARIO:</t>
        </r>
        <r>
          <rPr>
            <sz val="9"/>
            <color indexed="81"/>
            <rFont val="Tahoma"/>
            <family val="2"/>
          </rPr>
          <t xml:space="preserve">
CASOS ANTIGUOS+CASOS NUEVOS</t>
        </r>
      </text>
    </comment>
    <comment ref="K11" authorId="0" shapeId="0" xr:uid="{00000000-0006-0000-0300-00000A000000}">
      <text>
        <r>
          <rPr>
            <b/>
            <sz val="9"/>
            <color indexed="81"/>
            <rFont val="Tahoma"/>
            <family val="2"/>
          </rPr>
          <t>USUARIO:</t>
        </r>
        <r>
          <rPr>
            <sz val="9"/>
            <color indexed="81"/>
            <rFont val="Tahoma"/>
            <family val="2"/>
          </rPr>
          <t xml:space="preserve">
PROMEDIO DE TRABAJADORES</t>
        </r>
      </text>
    </comment>
    <comment ref="L11" authorId="0" shapeId="0" xr:uid="{00000000-0006-0000-0300-00000B000000}">
      <text>
        <r>
          <rPr>
            <b/>
            <sz val="9"/>
            <color indexed="81"/>
            <rFont val="Tahoma"/>
            <family val="2"/>
          </rPr>
          <t>USUARIO:</t>
        </r>
        <r>
          <rPr>
            <sz val="9"/>
            <color indexed="81"/>
            <rFont val="Tahoma"/>
            <family val="2"/>
          </rPr>
          <t xml:space="preserve">
CASOS ANTIGUOS+CASOS NUEVOS</t>
        </r>
      </text>
    </comment>
    <comment ref="M11" authorId="0" shapeId="0" xr:uid="{00000000-0006-0000-0300-00000C000000}">
      <text>
        <r>
          <rPr>
            <b/>
            <sz val="9"/>
            <color indexed="81"/>
            <rFont val="Tahoma"/>
            <family val="2"/>
          </rPr>
          <t>USUARIO:</t>
        </r>
        <r>
          <rPr>
            <sz val="9"/>
            <color indexed="81"/>
            <rFont val="Tahoma"/>
            <family val="2"/>
          </rPr>
          <t xml:space="preserve">
PROMEDIO DE TRABAJADORES</t>
        </r>
      </text>
    </comment>
    <comment ref="N11" authorId="0" shapeId="0" xr:uid="{00000000-0006-0000-0300-00000D000000}">
      <text>
        <r>
          <rPr>
            <b/>
            <sz val="9"/>
            <color indexed="81"/>
            <rFont val="Tahoma"/>
            <family val="2"/>
          </rPr>
          <t>USUARIO:</t>
        </r>
        <r>
          <rPr>
            <sz val="9"/>
            <color indexed="81"/>
            <rFont val="Tahoma"/>
            <family val="2"/>
          </rPr>
          <t xml:space="preserve">
CASOS ANTIGUOS+CASOS NUEVOS</t>
        </r>
      </text>
    </comment>
    <comment ref="O11" authorId="0" shapeId="0" xr:uid="{00000000-0006-0000-0300-00000E000000}">
      <text>
        <r>
          <rPr>
            <b/>
            <sz val="9"/>
            <color indexed="81"/>
            <rFont val="Tahoma"/>
            <family val="2"/>
          </rPr>
          <t>USUARIO:</t>
        </r>
        <r>
          <rPr>
            <sz val="9"/>
            <color indexed="81"/>
            <rFont val="Tahoma"/>
            <family val="2"/>
          </rPr>
          <t xml:space="preserve">
PROMEDIO DE TRABAJADORES</t>
        </r>
      </text>
    </comment>
    <comment ref="P11" authorId="0" shapeId="0" xr:uid="{00000000-0006-0000-0300-00000F000000}">
      <text>
        <r>
          <rPr>
            <b/>
            <sz val="9"/>
            <color indexed="81"/>
            <rFont val="Tahoma"/>
            <family val="2"/>
          </rPr>
          <t>USUARIO:</t>
        </r>
        <r>
          <rPr>
            <sz val="9"/>
            <color indexed="81"/>
            <rFont val="Tahoma"/>
            <family val="2"/>
          </rPr>
          <t xml:space="preserve">
CASOS ANTIGUOS+CASOS NUEVOS</t>
        </r>
      </text>
    </comment>
    <comment ref="Q11" authorId="0" shapeId="0" xr:uid="{00000000-0006-0000-0300-000010000000}">
      <text>
        <r>
          <rPr>
            <b/>
            <sz val="9"/>
            <color indexed="81"/>
            <rFont val="Tahoma"/>
            <family val="2"/>
          </rPr>
          <t>USUARIO:</t>
        </r>
        <r>
          <rPr>
            <sz val="9"/>
            <color indexed="81"/>
            <rFont val="Tahoma"/>
            <family val="2"/>
          </rPr>
          <t xml:space="preserve">
PROMEDIO DE TRABAJADORES</t>
        </r>
      </text>
    </comment>
    <comment ref="R11" authorId="0" shapeId="0" xr:uid="{00000000-0006-0000-0300-000011000000}">
      <text>
        <r>
          <rPr>
            <b/>
            <sz val="9"/>
            <color indexed="81"/>
            <rFont val="Tahoma"/>
            <family val="2"/>
          </rPr>
          <t>USUARIO:</t>
        </r>
        <r>
          <rPr>
            <sz val="9"/>
            <color indexed="81"/>
            <rFont val="Tahoma"/>
            <family val="2"/>
          </rPr>
          <t xml:space="preserve">
CASOS ANTIGUOS+CASOS NUEVOS</t>
        </r>
      </text>
    </comment>
    <comment ref="S11" authorId="0" shapeId="0" xr:uid="{00000000-0006-0000-0300-000012000000}">
      <text>
        <r>
          <rPr>
            <b/>
            <sz val="9"/>
            <color indexed="81"/>
            <rFont val="Tahoma"/>
            <family val="2"/>
          </rPr>
          <t>USUARIO:</t>
        </r>
        <r>
          <rPr>
            <sz val="9"/>
            <color indexed="81"/>
            <rFont val="Tahoma"/>
            <family val="2"/>
          </rPr>
          <t xml:space="preserve">
PROMEDIO DE TRABAJADORES</t>
        </r>
      </text>
    </comment>
    <comment ref="T11" authorId="0" shapeId="0" xr:uid="{00000000-0006-0000-0300-000013000000}">
      <text>
        <r>
          <rPr>
            <b/>
            <sz val="9"/>
            <color indexed="81"/>
            <rFont val="Tahoma"/>
            <family val="2"/>
          </rPr>
          <t>USUARIO:</t>
        </r>
        <r>
          <rPr>
            <sz val="9"/>
            <color indexed="81"/>
            <rFont val="Tahoma"/>
            <family val="2"/>
          </rPr>
          <t xml:space="preserve">
CASOS ANTIGUOS+CASOS NUEVOS</t>
        </r>
      </text>
    </comment>
    <comment ref="U11" authorId="0" shapeId="0" xr:uid="{00000000-0006-0000-0300-000014000000}">
      <text>
        <r>
          <rPr>
            <b/>
            <sz val="9"/>
            <color indexed="81"/>
            <rFont val="Tahoma"/>
            <family val="2"/>
          </rPr>
          <t>USUARIO:</t>
        </r>
        <r>
          <rPr>
            <sz val="9"/>
            <color indexed="81"/>
            <rFont val="Tahoma"/>
            <family val="2"/>
          </rPr>
          <t xml:space="preserve">
PROMEDIO DE TRABAJADORES</t>
        </r>
      </text>
    </comment>
    <comment ref="V11" authorId="0" shapeId="0" xr:uid="{00000000-0006-0000-0300-000015000000}">
      <text>
        <r>
          <rPr>
            <b/>
            <sz val="9"/>
            <color indexed="81"/>
            <rFont val="Tahoma"/>
            <family val="2"/>
          </rPr>
          <t>USUARIO:</t>
        </r>
        <r>
          <rPr>
            <sz val="9"/>
            <color indexed="81"/>
            <rFont val="Tahoma"/>
            <family val="2"/>
          </rPr>
          <t xml:space="preserve">
CASOS ANTIGUOS+CASOS NUEVOS</t>
        </r>
      </text>
    </comment>
    <comment ref="W11" authorId="0" shapeId="0" xr:uid="{00000000-0006-0000-0300-000016000000}">
      <text>
        <r>
          <rPr>
            <b/>
            <sz val="9"/>
            <color indexed="81"/>
            <rFont val="Tahoma"/>
            <family val="2"/>
          </rPr>
          <t>USUARIO:</t>
        </r>
        <r>
          <rPr>
            <sz val="9"/>
            <color indexed="81"/>
            <rFont val="Tahoma"/>
            <family val="2"/>
          </rPr>
          <t xml:space="preserve">
PROMEDIO DE TRABAJADORES</t>
        </r>
      </text>
    </comment>
    <comment ref="X11" authorId="0" shapeId="0" xr:uid="{00000000-0006-0000-0300-000017000000}">
      <text>
        <r>
          <rPr>
            <b/>
            <sz val="9"/>
            <color indexed="81"/>
            <rFont val="Tahoma"/>
            <family val="2"/>
          </rPr>
          <t>USUARIO:</t>
        </r>
        <r>
          <rPr>
            <sz val="9"/>
            <color indexed="81"/>
            <rFont val="Tahoma"/>
            <family val="2"/>
          </rPr>
          <t xml:space="preserve">
CASOS ANTIGUOS+CASOS NUEVOS</t>
        </r>
      </text>
    </comment>
    <comment ref="Y11" authorId="0" shapeId="0" xr:uid="{00000000-0006-0000-0300-000018000000}">
      <text>
        <r>
          <rPr>
            <b/>
            <sz val="9"/>
            <color indexed="81"/>
            <rFont val="Tahoma"/>
            <family val="2"/>
          </rPr>
          <t>USUARIO:</t>
        </r>
        <r>
          <rPr>
            <sz val="9"/>
            <color indexed="81"/>
            <rFont val="Tahoma"/>
            <family val="2"/>
          </rPr>
          <t xml:space="preserve">
PROMEDIO DE TRABAJADORES</t>
        </r>
      </text>
    </comment>
  </commentList>
</comments>
</file>

<file path=xl/sharedStrings.xml><?xml version="1.0" encoding="utf-8"?>
<sst xmlns="http://schemas.openxmlformats.org/spreadsheetml/2006/main" count="578" uniqueCount="217">
  <si>
    <t xml:space="preserve">NOMBRE DE PROGRAMA: </t>
  </si>
  <si>
    <t xml:space="preserve">FECHA DE INICIO DEL PROGRAMA </t>
  </si>
  <si>
    <t>FECHA DE CIERRE DEL PROGRAMA</t>
  </si>
  <si>
    <t>OBJETIVO</t>
  </si>
  <si>
    <t>ALCANCE</t>
  </si>
  <si>
    <t>PARAMETRO A MEDIR</t>
  </si>
  <si>
    <t>META</t>
  </si>
  <si>
    <t>FORMULA DEL INDICADOR</t>
  </si>
  <si>
    <t xml:space="preserve">INCIDENCIA </t>
  </si>
  <si>
    <t>PREVALENCIA</t>
  </si>
  <si>
    <t>(No. de casos antiguos con patologías + casos nuevos) / (No. total de trabajadores expuestos) * 100000</t>
  </si>
  <si>
    <t>CUMPLIMIENTO</t>
  </si>
  <si>
    <t>ACTIVIDADES</t>
  </si>
  <si>
    <t>RESPONSABLE</t>
  </si>
  <si>
    <t>ENE</t>
  </si>
  <si>
    <t>FEB</t>
  </si>
  <si>
    <t>MAR</t>
  </si>
  <si>
    <t>ABR</t>
  </si>
  <si>
    <t>MAY</t>
  </si>
  <si>
    <t>JUN</t>
  </si>
  <si>
    <t>JUL</t>
  </si>
  <si>
    <t>AGO</t>
  </si>
  <si>
    <t>SEP</t>
  </si>
  <si>
    <t>OCT</t>
  </si>
  <si>
    <t>NOV</t>
  </si>
  <si>
    <t>DIC</t>
  </si>
  <si>
    <t>P</t>
  </si>
  <si>
    <t>E</t>
  </si>
  <si>
    <t>PLANEAR</t>
  </si>
  <si>
    <t>HACER</t>
  </si>
  <si>
    <t>VERIFICAR</t>
  </si>
  <si>
    <t>PROGRAMADO MENSUAL</t>
  </si>
  <si>
    <t>EJECUTADO MENSUAL</t>
  </si>
  <si>
    <t>% CUMPLIMIENTO MENSUAL</t>
  </si>
  <si>
    <t>2 TRIM</t>
  </si>
  <si>
    <t>% CUMPLIMIENTO TRIMESTRAL</t>
  </si>
  <si>
    <t>3 TRIM</t>
  </si>
  <si>
    <t>ANALISIS DE TENDENCIAS</t>
  </si>
  <si>
    <t>PERIODO</t>
  </si>
  <si>
    <t>REQUIERE AC Y/O AP</t>
  </si>
  <si>
    <t>MEJORA</t>
  </si>
  <si>
    <t>CONCLUSIONES DEL INDICADOR</t>
  </si>
  <si>
    <t xml:space="preserve">FECHA </t>
  </si>
  <si>
    <t xml:space="preserve">PLAN DE ACCIÓN </t>
  </si>
  <si>
    <t xml:space="preserve">ANALISIS DEL INDICADOR </t>
  </si>
  <si>
    <t xml:space="preserve">PERIODO EVALUADO </t>
  </si>
  <si>
    <t xml:space="preserve">ANALISIS DEL INIDCADOR </t>
  </si>
  <si>
    <t>RESULTADO</t>
  </si>
  <si>
    <t>MES</t>
  </si>
  <si>
    <t>DATOS</t>
  </si>
  <si>
    <t>GRAFICO</t>
  </si>
  <si>
    <t>Resultado</t>
  </si>
  <si>
    <t>PT</t>
  </si>
  <si>
    <t>CN</t>
  </si>
  <si>
    <t>DICIEMBRE</t>
  </si>
  <si>
    <t>NOVIEMBRE</t>
  </si>
  <si>
    <t>OCTUBRE</t>
  </si>
  <si>
    <t>SEPTIEMBRE</t>
  </si>
  <si>
    <t>AGOSTO</t>
  </si>
  <si>
    <t>JULIO</t>
  </si>
  <si>
    <t>JUNIO</t>
  </si>
  <si>
    <t>MAYO</t>
  </si>
  <si>
    <t>ABRIL</t>
  </si>
  <si>
    <t>MARZO</t>
  </si>
  <si>
    <t>FEBRERO</t>
  </si>
  <si>
    <t>ENERO</t>
  </si>
  <si>
    <t>Mantener</t>
  </si>
  <si>
    <t>COMUNICACIÓN DE RESULTADOS DEL INDICADOR:</t>
  </si>
  <si>
    <t>FRECUENCIA DE MEDICION:</t>
  </si>
  <si>
    <t>Proceso</t>
  </si>
  <si>
    <t>TIPO DE INDICADOR:</t>
  </si>
  <si>
    <t>FORMULA DEL INDICADOR:</t>
  </si>
  <si>
    <t>NOMBRE DEL INDICADOR:</t>
  </si>
  <si>
    <t>FICHA TECNICA DEL INDICADOR</t>
  </si>
  <si>
    <t>DEFINICION DEL INDICADOR:</t>
  </si>
  <si>
    <t>INTERPRETACION DEL INDICADOR :</t>
  </si>
  <si>
    <t>FRECUENCIA DE PRESENTACION DE INDICADOR:</t>
  </si>
  <si>
    <t>FUENTE DE INFORMACION:</t>
  </si>
  <si>
    <t>TENDENCIA ESPERADA</t>
  </si>
  <si>
    <t>Aumentar</t>
  </si>
  <si>
    <t>UNIDAD DE MEDIDA DEL INDICADOR:</t>
  </si>
  <si>
    <t>Porcentaje</t>
  </si>
  <si>
    <t>Meta:</t>
  </si>
  <si>
    <t>NIVEL SATISFACTORIO DEL INDICADOR :</t>
  </si>
  <si>
    <t>NIVEL CRITICO DEL INDICADOR :</t>
  </si>
  <si>
    <t>Anual</t>
  </si>
  <si>
    <t>CA+CN</t>
  </si>
  <si>
    <t xml:space="preserve">Porcentaje </t>
  </si>
  <si>
    <t xml:space="preserve">PERIODO </t>
  </si>
  <si>
    <t xml:space="preserve">CONCLUSIONES DEL INDICADOR </t>
  </si>
  <si>
    <t>En el año se ejecuto X% de actividades del programadas</t>
  </si>
  <si>
    <t xml:space="preserve">RESPONSABLE: </t>
  </si>
  <si>
    <t xml:space="preserve">ALCANCE </t>
  </si>
  <si>
    <t>p</t>
  </si>
  <si>
    <t>ACTUAR</t>
  </si>
  <si>
    <t xml:space="preserve">Medir el cumplimiento de las actividades y las metas de los indicadores </t>
  </si>
  <si>
    <t xml:space="preserve">Revisar proceso por el profesional SST y continuar con la mejora continua </t>
  </si>
  <si>
    <t xml:space="preserve">Todos  los funcionarios y contratista de la entidad.
</t>
  </si>
  <si>
    <t xml:space="preserve">El programa va dirigido a todos los servidores públicos de La Alcaldía Distrital De Barranquilla. </t>
  </si>
  <si>
    <t xml:space="preserve">Seguimiento a los indicadores y cronograma de actividades del programa de vigilancia </t>
  </si>
  <si>
    <t>Realizar acciones de mejoras de acuerdo a los resultados del analisis de tendencia de los indicadores.</t>
  </si>
  <si>
    <t>I SEMESTRE</t>
  </si>
  <si>
    <t>II SEMESTRE</t>
  </si>
  <si>
    <t>SECRETARIA DE GESTION HUMANA-MEDICO GENERAL</t>
  </si>
  <si>
    <t>SG-SST</t>
  </si>
  <si>
    <t>(No. de casos nuevos por patología  derivada de la exposición a riesgo cardiovascular) / (No. total de la población expuesta) * 100000</t>
  </si>
  <si>
    <t>Numero de actividades ejecutadas / Numero de actividades programadas *100%</t>
  </si>
  <si>
    <t xml:space="preserve"> </t>
  </si>
  <si>
    <t>&lt;5%</t>
  </si>
  <si>
    <t>Secretaria de Gestion Humana - Copasst</t>
  </si>
  <si>
    <t xml:space="preserve">Funcionarios de la Administraccion central </t>
  </si>
  <si>
    <t>Es el numero de actividades ejecutadas/programadas</t>
  </si>
  <si>
    <t>Secretaria Distrital de Gestion Humana
COPASST</t>
  </si>
  <si>
    <t>(Numero de actividades ejecutadas / No. De actividades planificadas)*100</t>
  </si>
  <si>
    <t>%</t>
  </si>
  <si>
    <t>TOTAL CN</t>
  </si>
  <si>
    <t>TOTAL PT</t>
  </si>
  <si>
    <t>PORCENTAJE</t>
  </si>
  <si>
    <t>&lt;=12%</t>
  </si>
  <si>
    <t>&gt;12%</t>
  </si>
  <si>
    <t>Reporte de  Incapacidades Mensuales</t>
  </si>
  <si>
    <t>ENERO DE 2022</t>
  </si>
  <si>
    <t>DICIEMBRE DE 2022</t>
  </si>
  <si>
    <t xml:space="preserve">Dia mundial de la hipertensión arterial </t>
  </si>
  <si>
    <t>AÑO 2022</t>
  </si>
  <si>
    <t>&lt;=5%</t>
  </si>
  <si>
    <t>&gt;5%</t>
  </si>
  <si>
    <r>
      <t xml:space="preserve">Promover hábitos y estilos de vida saludable orientados a la promoción de la salud y prevención de las enfermedades ocasionadas por hábitos alimentarios en los funcionarios de la Alcaldía Distrital de Barranquilla
</t>
    </r>
    <r>
      <rPr>
        <b/>
        <sz val="12"/>
        <rFont val="Arial"/>
        <family val="2"/>
      </rPr>
      <t>Identificar, evaluar, prevenir y controlar los factores de riesgo nutricionales y/o alimentarios que puedan afectar en el desarrollo laboral de los funcionarios de la Alcaldía de Barranquilla</t>
    </r>
    <r>
      <rPr>
        <sz val="12"/>
        <rFont val="Arial"/>
        <family val="2"/>
      </rPr>
      <t xml:space="preserve">. </t>
    </r>
  </si>
  <si>
    <t>Mantener en un 2% el ausentismo por factores de riesgo nutricional.</t>
  </si>
  <si>
    <t>&lt;2%</t>
  </si>
  <si>
    <t>LIDER SST -
NUTRICIONISTA DIETISTA</t>
  </si>
  <si>
    <t>Diseño del programa  de estilo de vida saludable con énfasis nutricional  orientado a la prevención  de la mal nutrición que pueda aumentar el  riesgo cardiovascular para los servidores públicos de la Alcaldía Distrital de Barranquilla (objetivos, metas, indicadores y cronograma de actividades).</t>
  </si>
  <si>
    <t>Diseñar las intervenciones que se ejecutarán para la prevencion del riesgo nutricional en los funcionarios de la Alcaldía Distrital de Barranquilla</t>
  </si>
  <si>
    <t>Diseño y aplicación de herramienta (encuesta tamiz), para identificar  casos  y programar  los seguimientos que haya lugar, del programa estilo de vida saludables, con énfasis nutricional.</t>
  </si>
  <si>
    <r>
      <t xml:space="preserve">Socialización preventiva </t>
    </r>
    <r>
      <rPr>
        <b/>
        <sz val="12"/>
        <color theme="1"/>
        <rFont val="Arial"/>
        <family val="2"/>
      </rPr>
      <t>Postal  en Redes Institucionales :</t>
    </r>
    <r>
      <rPr>
        <sz val="12"/>
        <color theme="1"/>
        <rFont val="Arial"/>
        <family val="2"/>
      </rPr>
      <t xml:space="preserve">
Campañas de sensibilización sobre recomendaciones nutricionales y manejo dietario
</t>
    </r>
  </si>
  <si>
    <t>NUTRICIONISTA DIETISTA</t>
  </si>
  <si>
    <t>Seguimiento Nutricional posterior al inicial</t>
  </si>
  <si>
    <t>Fase inicial de valoración del estado nutricional</t>
  </si>
  <si>
    <r>
      <rPr>
        <b/>
        <sz val="12"/>
        <rFont val="Arial"/>
        <family val="2"/>
      </rPr>
      <t xml:space="preserve">Diagnóstico </t>
    </r>
    <r>
      <rPr>
        <sz val="12"/>
        <rFont val="Arial"/>
        <family val="2"/>
      </rPr>
      <t xml:space="preserve">                                     Identificación de  los funcionarios según su evaluación nutricional.</t>
    </r>
  </si>
  <si>
    <r>
      <rPr>
        <b/>
        <sz val="12"/>
        <color theme="1"/>
        <rFont val="Arial"/>
        <family val="2"/>
      </rPr>
      <t xml:space="preserve">Seguimiento  </t>
    </r>
    <r>
      <rPr>
        <sz val="12"/>
        <color theme="1"/>
        <rFont val="Arial"/>
        <family val="2"/>
      </rPr>
      <t xml:space="preserve">                                               a los funcionarios según su evaluación nutricional y/o remitidos por  riesgo cardiovascular según  los examenes de ingreso y   periódicos laborales</t>
    </r>
  </si>
  <si>
    <t>Dia mundial de hábitos de vida saludable</t>
  </si>
  <si>
    <t>Diá mundial de la alimentación</t>
  </si>
  <si>
    <t>Día mundial de la diabetes</t>
  </si>
  <si>
    <t>Día de la inocuidad de los alimentos</t>
  </si>
  <si>
    <t>MÉDICO LABORAL, NUTRICIONISTA DIETISTA</t>
  </si>
  <si>
    <t>NUTRICIONISTA /EQUIPO SST</t>
  </si>
  <si>
    <t>I TRIMESTRE</t>
  </si>
  <si>
    <t>II TRIMESTRE</t>
  </si>
  <si>
    <t>III TRIMESTRE</t>
  </si>
  <si>
    <t>IV TRIMESTRE</t>
  </si>
  <si>
    <t>CIERRE DE AÑO 2022</t>
  </si>
  <si>
    <t>ESTILO DE VIDA SALUDABLE CON ÉNFASIS NUTRICIONAL</t>
  </si>
  <si>
    <t>importancia de la ingesta del agua</t>
  </si>
  <si>
    <t>Buenos Hábitos Alimentarios</t>
  </si>
  <si>
    <t xml:space="preserve"> ABC de las vitaminas, minerales y fibra</t>
  </si>
  <si>
    <t xml:space="preserve"> concientización del consumo de la sal: especias y sabores</t>
  </si>
  <si>
    <t>Aácidos Grasos Omega 3</t>
  </si>
  <si>
    <t xml:space="preserve">Funcionarios y Contratistas de la Entidad
</t>
  </si>
  <si>
    <t xml:space="preserve">Funcionarios y contratistas de la entidad
</t>
  </si>
  <si>
    <t>Alimentación en el trabajo: mi lonchera</t>
  </si>
  <si>
    <t xml:space="preserve"> MONITOREO DEL PROGRAMA ESTILO DE VIDA SALUDABLE CON ÉNFASIS NUTRICIONAL</t>
  </si>
  <si>
    <t>Cumplimiento del programa 
Estilo De Vida Saludable con énfasis nutricional</t>
  </si>
  <si>
    <t>trimestral</t>
  </si>
  <si>
    <t xml:space="preserve">
Programa  Estilo De Vida Saludable con Énfasis Nutricional</t>
  </si>
  <si>
    <t>&gt;80%</t>
  </si>
  <si>
    <t>SEGUNDO TRIMESTRE</t>
  </si>
  <si>
    <t>TERCER TRIMESTRE</t>
  </si>
  <si>
    <t xml:space="preserve">Cumplir las actividades planificadas en un 80% </t>
  </si>
  <si>
    <t>Incidencia del programa 
Estilo De Vida Saludable con ënfasis Nutricional</t>
  </si>
  <si>
    <t>Numero de casos de enfermedades nuevas generadas por malnutrición en la poblacion durante el año</t>
  </si>
  <si>
    <t>(No. de casos nuevos por malnutrición) / (No. total de la población expuesta) * 100</t>
  </si>
  <si>
    <t>El x% de los funcionarios  presentan malnutrición.</t>
  </si>
  <si>
    <t>Trimestral</t>
  </si>
  <si>
    <t>Encuesta sobre estilo de vida saludable</t>
  </si>
  <si>
    <t xml:space="preserve">PRIMER TRIMESTRE </t>
  </si>
  <si>
    <t xml:space="preserve">CUARTO TRIMESTRE </t>
  </si>
  <si>
    <t>IV TRIESTRE</t>
  </si>
  <si>
    <t xml:space="preserve"> Prevalencia del programa Estilo De Vida Saludable con Énfasis Nutricional</t>
  </si>
  <si>
    <t>Numero de casos de malnutrición presentes en una poblacion en un periodo de tiempo</t>
  </si>
  <si>
    <t>(No. de casos antiguos con malnutrición + casos nuevos) / (No. total de trabajadores expuestos) * 100</t>
  </si>
  <si>
    <t xml:space="preserve">El x% de los funcionarios  presentan  malnutrición </t>
  </si>
  <si>
    <t>CUARTO TRIMESTRE</t>
  </si>
  <si>
    <t>R</t>
  </si>
  <si>
    <t xml:space="preserve">Funcionarios y Contratistas de la oficina de Control Urbano y Espacio público
</t>
  </si>
  <si>
    <t>PRIMER TRIMESTRE</t>
  </si>
  <si>
    <t>Haciendo revisión del Programa de Estilo de Vida Saludable con énfasis Nutricional, se observa un cumplimiento del 93% de las actividades planificadas. Durante los meses de Enero y Febrero se cumplió en su totalidad lo programado, en cuanto al mes de Marzo se logró alcanzar con el 83% aunque este resultado se debe a que la actividad programada sobre Ácidos grasos omega 3 no se pudo ejecutar teniendo en cuenta el plan de capacitación interna para el equipo de Seguridad y Salud en el Trabajo y agentes de cambio del Distrito, al proceso de formación sobre la norma ISO 45001 que se llevó a cabo durante los días 11, 14, 22 y 23 de marzo</t>
  </si>
  <si>
    <t>Dar continuidad a la programación para el cumplimiento de los objetivos del programa</t>
  </si>
  <si>
    <t xml:space="preserve">Durante el primer trimestre se observa que el 0,78% de los funcionarios valorados presentan malnutrición ya sea por bajo peso, sobrepeso u obesidad. Teniendo en cuenta que 15 funcionarios de los 16 evsluados pertenecen a la oficina de la gerencia de las TIC </t>
  </si>
  <si>
    <t xml:space="preserve">Dar mayor cobertura al plan de valoración nutricional del programa. </t>
  </si>
  <si>
    <t>Karen Arrieta Cabrera</t>
  </si>
  <si>
    <t xml:space="preserve">Funcionarios y contratistas de la Gerencia de las TIC  y Oficina del Sisbén del Distrito de Barranquilla
</t>
  </si>
  <si>
    <t xml:space="preserve">Funcionarios y Contratistas de la Gerencia de las TIC, Oficina de Control Disciplinario, Secretaría General, Secretaría de Planeación y Secretaría de Tránsito y Seguridad Vial (guías de movilidad) el Distrito de Barranquilla
</t>
  </si>
  <si>
    <t>durante el primer trimestre se ha dado cumplimiento al 94% de las actividades  programadas. Durante los meses de Enero y Febrero se cumplió en su totalidad lo programado, en cuanto al mes de Marzo se logró alcanzar con el 83% aunque este resultado se debe a que la actividad programada sobre Ácidos grasos omega 3 no se pudo ejecutar teniendo en cuenta el plan de capacitación interna para el equipo de Seguridad y Salud en el Trabajo y agentes de cambio del Distrito, al proceso de formación sobre la norma ISO 45001 que se llevó a cabo durante los días 11, 14, 22 y 23 de marzo</t>
  </si>
  <si>
    <t>N/A</t>
  </si>
  <si>
    <t>SST- Nutricionista</t>
  </si>
  <si>
    <t>durante el segundo trimestre se ha dado cumplimiento al 63% de las actividades  programadas ya que se da inicio a la valoración nutricional del cuerpo de bomberos del distrito de Barranquilla</t>
  </si>
  <si>
    <t>Dar continuidad al programa, logrando articular actividades de modo que se puedan generar el cumplimiento de los resulados y obetivos del programa</t>
  </si>
  <si>
    <t xml:space="preserve">No se lograron ejecutar las actividades por cambios internos en el equipo. </t>
  </si>
  <si>
    <t xml:space="preserve">Se concluye que el para el año 2022 el programa de Estilo de Vida Saludable cumplio con las metas establecidas en el primer tremestres del año 2022, con respecto al segundo y tercer trimestre se reprogramaron algunas actividadesya que surgió la necesidad de brindar atención nutricional  oportuna al cuerpo oficial de bomberos del Distrito de Barranquilla, en el cuarto trimestre porcambios internos del equipo de trabajo no se ejecutaron las actividades programadas las cuales se planificaron para el año 2023.
De acuerdo a lo anterior se observa que durante el año 2022 se desarrolla el 55% del programa no llegandose a cumplir las metas establecidas en su totalidad.  </t>
  </si>
  <si>
    <t>El segundo trimestre se observa que el 2,48% de los funcionarios valorados presentan malnutrición ya sea por bajo peso, sobrepeso u obesidad. Teniendo en cuenta que 51 funcionarios evsluados pertenecen al cuerpo de bomberos del distrito de Barranquilla.</t>
  </si>
  <si>
    <t>El tercer trimestre se observa que el 4,81% de los funcionarios valorados presentan malnutrición ya sea por bajo peso, sobrepeso u obesidad. Teniendo en cuenta que 98 funcionarios evaluados pertenecen al cuerpo de bomberos del distrito de Barranquilla.</t>
  </si>
  <si>
    <t>Se concluye que durante la vigencia del año 2022  medida que hubo mayor cobertura en la atención y valoración nutricional, se evidenciaron más casos de malnutrición sea por obesidad o sobrepeso en los funcionarios de la Alcaldía de Baranquilla</t>
  </si>
  <si>
    <t>Identificar casos nuevos de malnutrición en los funcionarios del Distrito de Barranquilla</t>
  </si>
  <si>
    <t xml:space="preserve">Teniendo en cuenta que el programa apenas inició el presente año, no se tienen antecedentes de funcionarios con malnutrición.
</t>
  </si>
  <si>
    <t xml:space="preserve">Se da continuidad al programa identificando casos nuevos de malnutrición por lo que no prevalecen casos en el período evaluado. </t>
  </si>
  <si>
    <t xml:space="preserve">En el cuarto trimestre no se evidenciaron casos nuevos con malnutrición por cambios internos en el equipo de trabajo. </t>
  </si>
  <si>
    <t xml:space="preserve">Por cambios en el euipo de trabajo no se da el seguimiento nutricional del programa. </t>
  </si>
  <si>
    <t>Dar continuidad a la programación para el cumplimiento de los objetivos del programa para la viencia del año 2023.</t>
  </si>
  <si>
    <t>Líder del programa</t>
  </si>
  <si>
    <t xml:space="preserve">En la alcaldia de Barranquilla para el programa de Estilos de vida saludable con énfasis nutricional  el indicador se mantuvo en cero ya que no se presento ningun caso de enfermedad general. </t>
  </si>
  <si>
    <t>No se llevan a cabo las actividades programadas por cambios internos que se dan al interior del quipo de trabajo, se programan las actividades para el año entrante.</t>
  </si>
  <si>
    <t>Durante este 3er trimestre se continúa durante el mes de julio con la valoración nutricional al cuerpo de bomberos del Distrito por lo q las atividades programadas de este mes no se cumplen en su totalidad. En el mes de agosto hay un cumplimiento total y en el mes de septiembre se dan cambios al interior del equipo de trabajo, dando así un cumplimiento sólo del 50% de las actividade programadas en este período del año</t>
  </si>
  <si>
    <t xml:space="preserve">Se hace revisión del programa de estilos de Vida Saludable con énfasis nutricional y se observa que se dió cumplimiento al  69% de las actividades programadas. Durante los meses de anril y mayo no se llevan a cabo algunas actividades programadas ya que se le da prioridad a la atención personalizada del cuerpo de bomberos del distrito que requirieron de tiempo suficiente para lograr su plena cobertua. </t>
  </si>
  <si>
    <t>durante el tercer trimestre se ha dado cumplimiento al 50% de las actividades  programadas. Dado que se continúa con la valoración nutricional al cuerpo de bomberos y algunas actividades se reprograman.</t>
  </si>
  <si>
    <t>AC</t>
  </si>
  <si>
    <t>Dar continuidad a la programación para el cumplimiento de los objetivos del programa para la vigencia del 2023</t>
  </si>
  <si>
    <t>ESTILO DE VIDA SALUDABLE CON ÉNFASIS CARDIOVASCULAR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</si>
</sst>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F800]dddd\,\ mmmm\ dd\,\ yyyy"/>
    <numFmt numFmtId="165" formatCode="_(&quot;$&quot;\ * #,##0.00_);_(&quot;$&quot;\ * \(#,##0.00\);_(&quot;$&quot;\ * &quot;-&quot;??_);_(@_)"/>
  </numFmts>
  <fonts count="25" x14ac:knownFonts="1">
    <font>
      <sz val="11"/>
      <color theme="1"/>
      <name val="Calibri"/>
      <family val="2"/>
      <scheme val="minor"/>
    </font>
    <font>
      <sz val="11"/>
      <color theme="1"/>
      <name val="Calibri"/>
      <family val="2"/>
      <scheme val="minor"/>
    </font>
    <font>
      <sz val="10"/>
      <name val="Arial"/>
      <family val="2"/>
    </font>
    <font>
      <b/>
      <sz val="22"/>
      <name val="Arial"/>
      <family val="2"/>
    </font>
    <font>
      <b/>
      <sz val="11"/>
      <name val="Arial"/>
      <family val="2"/>
    </font>
    <font>
      <sz val="12"/>
      <name val="Arial"/>
      <family val="2"/>
    </font>
    <font>
      <b/>
      <sz val="12"/>
      <name val="Arial"/>
      <family val="2"/>
    </font>
    <font>
      <b/>
      <sz val="10"/>
      <name val="Arial"/>
      <family val="2"/>
    </font>
    <font>
      <b/>
      <sz val="10"/>
      <color theme="1"/>
      <name val="Arial"/>
      <family val="2"/>
    </font>
    <font>
      <b/>
      <sz val="8"/>
      <name val="Arial"/>
      <family val="2"/>
    </font>
    <font>
      <sz val="8"/>
      <name val="Arial"/>
      <family val="2"/>
    </font>
    <font>
      <sz val="8"/>
      <color theme="0"/>
      <name val="Arial"/>
      <family val="2"/>
    </font>
    <font>
      <sz val="12"/>
      <color theme="1"/>
      <name val="Arial"/>
      <family val="2"/>
    </font>
    <font>
      <b/>
      <sz val="9"/>
      <color indexed="81"/>
      <name val="Tahoma"/>
      <family val="2"/>
    </font>
    <font>
      <sz val="9"/>
      <color indexed="81"/>
      <name val="Tahoma"/>
      <family val="2"/>
    </font>
    <font>
      <b/>
      <sz val="12"/>
      <color theme="1"/>
      <name val="Arial"/>
      <family val="2"/>
    </font>
    <font>
      <sz val="12"/>
      <color indexed="8"/>
      <name val="Arial"/>
      <family val="2"/>
    </font>
    <font>
      <u/>
      <sz val="11"/>
      <color theme="10"/>
      <name val="Calibri"/>
      <family val="2"/>
      <scheme val="minor"/>
    </font>
    <font>
      <sz val="8"/>
      <color indexed="9"/>
      <name val="Arial"/>
      <family val="2"/>
    </font>
    <font>
      <u/>
      <sz val="11"/>
      <name val="Calibri"/>
      <family val="2"/>
      <scheme val="minor"/>
    </font>
    <font>
      <b/>
      <sz val="14"/>
      <name val="Arial"/>
      <family val="2"/>
    </font>
    <font>
      <b/>
      <sz val="20"/>
      <color theme="1"/>
      <name val="Arial"/>
      <family val="2"/>
    </font>
    <font>
      <sz val="10"/>
      <name val="Verdana"/>
      <family val="2"/>
    </font>
    <font>
      <sz val="11"/>
      <color indexed="8"/>
      <name val="Calibri"/>
      <family val="2"/>
    </font>
    <font>
      <sz val="11"/>
      <name val="Arial"/>
      <family val="2"/>
    </font>
  </fonts>
  <fills count="1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0070C0"/>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gradientFill type="path" left="0.5" right="0.5" top="0.5" bottom="0.5">
        <stop position="0">
          <color theme="0"/>
        </stop>
        <stop position="1">
          <color rgb="FF00B050"/>
        </stop>
      </gradientFill>
    </fill>
    <fill>
      <gradientFill type="path" left="0.5" right="0.5" top="0.5" bottom="0.5">
        <stop position="0">
          <color theme="0"/>
        </stop>
        <stop position="1">
          <color rgb="FFFFFF00"/>
        </stop>
      </gradientFill>
    </fill>
    <fill>
      <gradientFill degree="90">
        <stop position="0">
          <color theme="0"/>
        </stop>
        <stop position="1">
          <color rgb="FF00B050"/>
        </stop>
      </gradientFill>
    </fill>
    <fill>
      <patternFill patternType="solid">
        <fgColor rgb="FF00B050"/>
        <bgColor indexed="64"/>
      </patternFill>
    </fill>
  </fills>
  <borders count="20">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diagonal/>
    </border>
  </borders>
  <cellStyleXfs count="42">
    <xf numFmtId="0" fontId="0" fillId="0" borderId="0"/>
    <xf numFmtId="9" fontId="1"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0" fontId="2" fillId="0" borderId="0"/>
    <xf numFmtId="9" fontId="2" fillId="0" borderId="0" applyFont="0" applyFill="0" applyBorder="0" applyAlignment="0" applyProtection="0"/>
    <xf numFmtId="0" fontId="2" fillId="0" borderId="0"/>
    <xf numFmtId="0" fontId="17" fillId="0" borderId="0" applyNumberFormat="0" applyFill="0" applyBorder="0" applyAlignment="0" applyProtection="0"/>
    <xf numFmtId="0" fontId="1" fillId="0" borderId="0"/>
    <xf numFmtId="9" fontId="1" fillId="0" borderId="0" applyFont="0" applyFill="0" applyBorder="0" applyAlignment="0" applyProtection="0"/>
    <xf numFmtId="0" fontId="1" fillId="0" borderId="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0" fontId="22" fillId="0" borderId="0"/>
    <xf numFmtId="0" fontId="1" fillId="0" borderId="0"/>
    <xf numFmtId="9" fontId="23" fillId="0" borderId="0" applyFont="0" applyFill="0" applyBorder="0" applyAlignment="0" applyProtection="0"/>
    <xf numFmtId="9" fontId="1" fillId="0" borderId="0" applyFont="0" applyFill="0" applyBorder="0" applyAlignment="0" applyProtection="0"/>
    <xf numFmtId="0" fontId="1" fillId="0" borderId="0"/>
    <xf numFmtId="0" fontId="2" fillId="0" borderId="0"/>
    <xf numFmtId="9" fontId="1" fillId="0" borderId="0" applyFont="0" applyFill="0" applyBorder="0" applyAlignment="0" applyProtection="0"/>
    <xf numFmtId="0" fontId="1" fillId="0" borderId="0"/>
    <xf numFmtId="165"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5" fontId="1" fillId="0" borderId="0" applyFont="0" applyFill="0" applyBorder="0" applyAlignment="0" applyProtection="0"/>
    <xf numFmtId="43" fontId="1" fillId="0" borderId="0" applyFont="0" applyFill="0" applyBorder="0" applyAlignment="0" applyProtection="0"/>
  </cellStyleXfs>
  <cellXfs count="281">
    <xf numFmtId="0" fontId="0" fillId="0" borderId="0" xfId="0"/>
    <xf numFmtId="0" fontId="2" fillId="0" borderId="0" xfId="2"/>
    <xf numFmtId="164" fontId="5" fillId="0" borderId="9" xfId="2" applyNumberFormat="1" applyFont="1" applyBorder="1" applyAlignment="1">
      <alignment horizontal="center" vertical="center"/>
    </xf>
    <xf numFmtId="0" fontId="8" fillId="4" borderId="4" xfId="2" applyFont="1" applyFill="1" applyBorder="1" applyAlignment="1">
      <alignment horizontal="center" vertical="center" wrapText="1"/>
    </xf>
    <xf numFmtId="0" fontId="8" fillId="0" borderId="4" xfId="2" applyFont="1" applyBorder="1" applyAlignment="1">
      <alignment horizontal="center" vertical="center" wrapText="1"/>
    </xf>
    <xf numFmtId="0" fontId="2" fillId="0" borderId="6" xfId="2" applyBorder="1" applyAlignment="1">
      <alignment horizontal="center" vertical="center" wrapText="1"/>
    </xf>
    <xf numFmtId="0" fontId="8" fillId="3" borderId="4" xfId="2" applyFont="1" applyFill="1" applyBorder="1" applyAlignment="1">
      <alignment horizontal="center" vertical="center" wrapText="1"/>
    </xf>
    <xf numFmtId="0" fontId="2" fillId="0" borderId="0" xfId="2" applyAlignment="1">
      <alignment wrapText="1"/>
    </xf>
    <xf numFmtId="1" fontId="12" fillId="0" borderId="4" xfId="6" applyNumberFormat="1" applyFont="1" applyBorder="1" applyAlignment="1">
      <alignment horizontal="center" vertical="center"/>
    </xf>
    <xf numFmtId="0" fontId="6" fillId="0" borderId="4" xfId="2" applyFont="1" applyBorder="1" applyAlignment="1">
      <alignment horizontal="center" vertical="center" wrapText="1"/>
    </xf>
    <xf numFmtId="0" fontId="6" fillId="2" borderId="4" xfId="2" applyFont="1" applyFill="1" applyBorder="1" applyAlignment="1">
      <alignment horizontal="center" vertical="center" wrapText="1"/>
    </xf>
    <xf numFmtId="0" fontId="4" fillId="0" borderId="4" xfId="2" applyFont="1" applyBorder="1" applyAlignment="1">
      <alignment horizontal="center" vertical="center" wrapText="1"/>
    </xf>
    <xf numFmtId="0" fontId="5" fillId="0" borderId="4" xfId="2" applyFont="1" applyBorder="1" applyAlignment="1">
      <alignment horizontal="center" vertical="center" wrapText="1"/>
    </xf>
    <xf numFmtId="0" fontId="15" fillId="6" borderId="4" xfId="2" applyFont="1" applyFill="1" applyBorder="1" applyAlignment="1">
      <alignment horizontal="center" vertical="center"/>
    </xf>
    <xf numFmtId="0" fontId="15" fillId="7" borderId="4" xfId="2" applyFont="1" applyFill="1" applyBorder="1" applyAlignment="1">
      <alignment horizontal="center" vertical="center"/>
    </xf>
    <xf numFmtId="0" fontId="4" fillId="2" borderId="1" xfId="2" applyFont="1" applyFill="1" applyBorder="1" applyAlignment="1">
      <alignment horizontal="center" vertical="center" wrapText="1"/>
    </xf>
    <xf numFmtId="0" fontId="4" fillId="2" borderId="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6" fillId="6" borderId="4" xfId="7" applyFont="1" applyFill="1" applyBorder="1" applyAlignment="1">
      <alignment horizontal="center" vertical="center"/>
    </xf>
    <xf numFmtId="0" fontId="6" fillId="7" borderId="4" xfId="7" applyFont="1" applyFill="1" applyBorder="1" applyAlignment="1">
      <alignment horizontal="center" vertical="center"/>
    </xf>
    <xf numFmtId="0" fontId="4" fillId="0" borderId="4" xfId="7" applyFont="1" applyBorder="1" applyAlignment="1">
      <alignment horizontal="center" vertical="center" wrapText="1"/>
    </xf>
    <xf numFmtId="0" fontId="6" fillId="2" borderId="0" xfId="7" applyFont="1" applyFill="1" applyAlignment="1">
      <alignment vertical="center" textRotation="90" wrapText="1"/>
    </xf>
    <xf numFmtId="0" fontId="5" fillId="2" borderId="0" xfId="7" applyFont="1" applyFill="1" applyAlignment="1">
      <alignment vertical="center" wrapText="1"/>
    </xf>
    <xf numFmtId="0" fontId="5" fillId="0" borderId="16" xfId="7" applyFont="1" applyBorder="1" applyAlignment="1">
      <alignment horizontal="center" vertical="center" wrapText="1"/>
    </xf>
    <xf numFmtId="9" fontId="12" fillId="0" borderId="16" xfId="6" applyFont="1" applyBorder="1" applyAlignment="1">
      <alignment horizontal="center" vertical="center"/>
    </xf>
    <xf numFmtId="9" fontId="5" fillId="0" borderId="16" xfId="7" applyNumberFormat="1" applyFont="1" applyBorder="1" applyAlignment="1">
      <alignment horizontal="center" vertical="center" wrapText="1"/>
    </xf>
    <xf numFmtId="0" fontId="6" fillId="2" borderId="0" xfId="7" applyFont="1" applyFill="1" applyAlignment="1">
      <alignment horizontal="center" vertical="center" wrapText="1"/>
    </xf>
    <xf numFmtId="17" fontId="2" fillId="0" borderId="0" xfId="2" applyNumberFormat="1"/>
    <xf numFmtId="0" fontId="5" fillId="2" borderId="9" xfId="2" applyFont="1" applyFill="1" applyBorder="1" applyAlignment="1">
      <alignment horizontal="left" vertical="center" wrapText="1"/>
    </xf>
    <xf numFmtId="0" fontId="6" fillId="8" borderId="4" xfId="2" applyFont="1" applyFill="1" applyBorder="1" applyAlignment="1" applyProtection="1">
      <alignment horizontal="left" vertical="center" wrapText="1"/>
      <protection hidden="1"/>
    </xf>
    <xf numFmtId="0" fontId="5" fillId="8" borderId="15" xfId="7" applyFont="1" applyFill="1" applyBorder="1"/>
    <xf numFmtId="0" fontId="6" fillId="8" borderId="4" xfId="7" applyFont="1" applyFill="1" applyBorder="1" applyAlignment="1">
      <alignment horizontal="center" vertical="center" textRotation="90" wrapText="1"/>
    </xf>
    <xf numFmtId="0" fontId="6" fillId="8" borderId="16" xfId="7" applyFont="1" applyFill="1" applyBorder="1" applyAlignment="1">
      <alignment horizontal="center" vertical="center" wrapText="1"/>
    </xf>
    <xf numFmtId="9" fontId="6" fillId="8" borderId="16" xfId="6" applyFont="1" applyFill="1" applyBorder="1" applyAlignment="1">
      <alignment horizontal="center" vertical="center" wrapText="1"/>
    </xf>
    <xf numFmtId="0" fontId="6" fillId="8" borderId="4" xfId="2" applyFont="1" applyFill="1" applyBorder="1" applyAlignment="1">
      <alignment horizontal="center" vertical="center" textRotation="90" wrapText="1"/>
    </xf>
    <xf numFmtId="0" fontId="6" fillId="8" borderId="4" xfId="2" applyFont="1" applyFill="1" applyBorder="1" applyAlignment="1">
      <alignment horizontal="center" vertical="center" wrapText="1"/>
    </xf>
    <xf numFmtId="1" fontId="6" fillId="8" borderId="4" xfId="6" applyNumberFormat="1" applyFont="1" applyFill="1" applyBorder="1" applyAlignment="1">
      <alignment horizontal="center" vertical="center" wrapText="1"/>
    </xf>
    <xf numFmtId="0" fontId="6" fillId="10" borderId="4" xfId="2" applyFont="1" applyFill="1" applyBorder="1" applyAlignment="1" applyProtection="1">
      <alignment horizontal="left" vertical="center" wrapText="1"/>
      <protection hidden="1"/>
    </xf>
    <xf numFmtId="0" fontId="6" fillId="10" borderId="4" xfId="2" applyFont="1" applyFill="1" applyBorder="1" applyAlignment="1">
      <alignment horizontal="center" vertical="center" textRotation="90" wrapText="1"/>
    </xf>
    <xf numFmtId="0" fontId="6" fillId="10" borderId="4" xfId="2" applyFont="1" applyFill="1" applyBorder="1" applyAlignment="1">
      <alignment horizontal="center" vertical="center" wrapText="1"/>
    </xf>
    <xf numFmtId="0" fontId="5" fillId="0" borderId="4" xfId="7" applyFont="1" applyBorder="1" applyAlignment="1">
      <alignment horizontal="center" vertical="center" wrapText="1"/>
    </xf>
    <xf numFmtId="0" fontId="7" fillId="8" borderId="4" xfId="2" applyFont="1" applyFill="1" applyBorder="1" applyAlignment="1">
      <alignment horizontal="center" vertical="center"/>
    </xf>
    <xf numFmtId="0" fontId="7" fillId="0" borderId="10" xfId="2" applyFont="1" applyBorder="1" applyAlignment="1">
      <alignment horizontal="center" vertical="center" wrapText="1"/>
    </xf>
    <xf numFmtId="0" fontId="12" fillId="0" borderId="4" xfId="0" applyFont="1" applyBorder="1" applyAlignment="1">
      <alignment horizontal="center" wrapText="1"/>
    </xf>
    <xf numFmtId="0" fontId="12"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2" fillId="0" borderId="4" xfId="2" applyFont="1" applyBorder="1" applyAlignment="1">
      <alignment horizontal="center" vertical="center" wrapText="1"/>
    </xf>
    <xf numFmtId="0" fontId="11" fillId="0" borderId="1" xfId="2" applyFont="1" applyBorder="1" applyAlignment="1">
      <alignment horizontal="left" vertical="center" wrapText="1"/>
    </xf>
    <xf numFmtId="0" fontId="2" fillId="0" borderId="5" xfId="2" applyBorder="1"/>
    <xf numFmtId="0" fontId="11" fillId="0" borderId="5" xfId="2" applyFont="1" applyBorder="1" applyAlignment="1">
      <alignment horizontal="left" vertical="center" wrapText="1"/>
    </xf>
    <xf numFmtId="9" fontId="2" fillId="0" borderId="0" xfId="2" applyNumberFormat="1"/>
    <xf numFmtId="0" fontId="11" fillId="0" borderId="5" xfId="2" applyFont="1" applyBorder="1" applyAlignment="1">
      <alignment vertical="center" wrapText="1"/>
    </xf>
    <xf numFmtId="0" fontId="18" fillId="0" borderId="5" xfId="2" applyFont="1" applyBorder="1" applyAlignment="1">
      <alignment vertical="center" wrapText="1"/>
    </xf>
    <xf numFmtId="0" fontId="5" fillId="2" borderId="18" xfId="2" applyFont="1" applyFill="1" applyBorder="1" applyAlignment="1">
      <alignment horizontal="center" vertical="center" wrapText="1"/>
    </xf>
    <xf numFmtId="0" fontId="5" fillId="2" borderId="7" xfId="2"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0" borderId="10" xfId="2" applyFont="1" applyBorder="1" applyAlignment="1">
      <alignment horizontal="center" vertical="center" wrapText="1"/>
    </xf>
    <xf numFmtId="0" fontId="5" fillId="0" borderId="12" xfId="2" applyFont="1" applyBorder="1" applyAlignment="1">
      <alignment horizontal="center" vertical="center" wrapText="1"/>
    </xf>
    <xf numFmtId="0" fontId="7" fillId="8" borderId="9" xfId="2" applyFont="1" applyFill="1" applyBorder="1" applyAlignment="1">
      <alignment horizontal="center" vertical="center" textRotation="90"/>
    </xf>
    <xf numFmtId="0" fontId="7" fillId="9" borderId="16" xfId="2" applyFont="1" applyFill="1" applyBorder="1" applyAlignment="1">
      <alignment horizontal="center" vertical="center" textRotation="90"/>
    </xf>
    <xf numFmtId="0" fontId="2" fillId="0" borderId="4" xfId="2" applyBorder="1" applyAlignment="1">
      <alignment vertical="center" wrapText="1"/>
    </xf>
    <xf numFmtId="2" fontId="5" fillId="0" borderId="4" xfId="2" applyNumberFormat="1" applyFont="1" applyBorder="1" applyAlignment="1">
      <alignment horizontal="center" vertical="center" wrapText="1"/>
    </xf>
    <xf numFmtId="1" fontId="6" fillId="10" borderId="4" xfId="6" applyNumberFormat="1" applyFont="1" applyFill="1" applyBorder="1" applyAlignment="1">
      <alignment horizontal="center" vertical="center"/>
    </xf>
    <xf numFmtId="0" fontId="4" fillId="0" borderId="3" xfId="2" applyFont="1" applyBorder="1" applyAlignment="1">
      <alignment horizontal="center" vertical="center" wrapText="1"/>
    </xf>
    <xf numFmtId="0" fontId="4" fillId="0" borderId="2" xfId="2" applyFont="1" applyBorder="1" applyAlignment="1">
      <alignment horizontal="center" vertical="center" wrapText="1"/>
    </xf>
    <xf numFmtId="0" fontId="4" fillId="11" borderId="4" xfId="2" applyFont="1" applyFill="1" applyBorder="1" applyAlignment="1">
      <alignment horizontal="center" vertical="center" wrapText="1"/>
    </xf>
    <xf numFmtId="2" fontId="12" fillId="0" borderId="4" xfId="6" applyNumberFormat="1" applyFont="1" applyBorder="1" applyAlignment="1">
      <alignment horizontal="center" vertical="center"/>
    </xf>
    <xf numFmtId="10" fontId="6" fillId="8" borderId="4" xfId="1" applyNumberFormat="1" applyFont="1" applyFill="1" applyBorder="1" applyAlignment="1">
      <alignment horizontal="center" vertical="center"/>
    </xf>
    <xf numFmtId="2" fontId="5" fillId="11" borderId="4" xfId="2" applyNumberFormat="1" applyFont="1" applyFill="1" applyBorder="1" applyAlignment="1">
      <alignment horizontal="center" vertical="center" wrapText="1"/>
    </xf>
    <xf numFmtId="0" fontId="12" fillId="2" borderId="4" xfId="4" applyFont="1" applyFill="1" applyBorder="1" applyAlignment="1">
      <alignment horizontal="center" vertical="center" wrapText="1"/>
    </xf>
    <xf numFmtId="0" fontId="15" fillId="0" borderId="0" xfId="0" applyFont="1" applyAlignment="1">
      <alignment horizontal="center" vertical="center" wrapText="1"/>
    </xf>
    <xf numFmtId="0" fontId="5" fillId="2" borderId="4" xfId="5" applyFont="1" applyFill="1" applyBorder="1" applyAlignment="1">
      <alignment horizontal="center" vertical="center" wrapText="1"/>
    </xf>
    <xf numFmtId="0" fontId="5" fillId="0" borderId="11" xfId="0" applyFont="1" applyBorder="1" applyAlignment="1">
      <alignment horizontal="center" vertical="center" wrapText="1"/>
    </xf>
    <xf numFmtId="0" fontId="2" fillId="0" borderId="9" xfId="2" applyBorder="1" applyAlignment="1">
      <alignment horizontal="center" vertical="center" wrapText="1"/>
    </xf>
    <xf numFmtId="0" fontId="2" fillId="0" borderId="10" xfId="2" applyBorder="1" applyAlignment="1">
      <alignment horizontal="center" vertical="center" wrapText="1"/>
    </xf>
    <xf numFmtId="0" fontId="2" fillId="0" borderId="11" xfId="2" applyBorder="1" applyAlignment="1">
      <alignment horizontal="center" vertical="center" wrapText="1"/>
    </xf>
    <xf numFmtId="0" fontId="7" fillId="0" borderId="9" xfId="2" applyFont="1" applyBorder="1" applyAlignment="1">
      <alignment horizontal="center" vertical="center"/>
    </xf>
    <xf numFmtId="0" fontId="7" fillId="0" borderId="10" xfId="2" applyFont="1" applyBorder="1" applyAlignment="1">
      <alignment horizontal="center" vertical="center"/>
    </xf>
    <xf numFmtId="0" fontId="7" fillId="0" borderId="11" xfId="2" applyFont="1" applyBorder="1" applyAlignment="1">
      <alignment horizontal="center" vertical="center"/>
    </xf>
    <xf numFmtId="0" fontId="7" fillId="0" borderId="9"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11" xfId="2" applyFont="1" applyBorder="1" applyAlignment="1">
      <alignment horizontal="center" vertical="center" wrapText="1"/>
    </xf>
    <xf numFmtId="0" fontId="10" fillId="8" borderId="9" xfId="2" applyFont="1" applyFill="1" applyBorder="1" applyAlignment="1">
      <alignment horizontal="center" vertical="center" wrapText="1"/>
    </xf>
    <xf numFmtId="0" fontId="10" fillId="8" borderId="10" xfId="2" applyFont="1" applyFill="1" applyBorder="1" applyAlignment="1">
      <alignment horizontal="center" vertical="center" wrapText="1"/>
    </xf>
    <xf numFmtId="9" fontId="10" fillId="8" borderId="9" xfId="3" applyFont="1" applyFill="1" applyBorder="1" applyAlignment="1">
      <alignment horizontal="center" vertical="center" wrapText="1"/>
    </xf>
    <xf numFmtId="9" fontId="10" fillId="8" borderId="10" xfId="3" applyFont="1" applyFill="1" applyBorder="1" applyAlignment="1">
      <alignment horizontal="center" vertical="center" wrapText="1"/>
    </xf>
    <xf numFmtId="0" fontId="7" fillId="0" borderId="4" xfId="2" applyFont="1" applyBorder="1" applyAlignment="1">
      <alignment horizontal="left" vertical="center" wrapText="1"/>
    </xf>
    <xf numFmtId="0" fontId="7" fillId="0" borderId="4" xfId="2" applyFont="1" applyBorder="1" applyAlignment="1">
      <alignment horizontal="left" vertical="center"/>
    </xf>
    <xf numFmtId="0" fontId="7" fillId="0" borderId="4" xfId="2" applyFont="1" applyBorder="1" applyAlignment="1">
      <alignment horizontal="center" vertical="center"/>
    </xf>
    <xf numFmtId="0" fontId="9" fillId="8" borderId="1" xfId="2" applyFont="1" applyFill="1" applyBorder="1" applyAlignment="1">
      <alignment horizontal="left" vertical="center" wrapText="1"/>
    </xf>
    <xf numFmtId="0" fontId="9" fillId="8" borderId="3" xfId="2" applyFont="1" applyFill="1" applyBorder="1" applyAlignment="1">
      <alignment horizontal="left" vertical="center" wrapText="1"/>
    </xf>
    <xf numFmtId="0" fontId="9" fillId="8" borderId="2" xfId="2" applyFont="1" applyFill="1" applyBorder="1" applyAlignment="1">
      <alignment horizontal="left" vertical="center" wrapText="1"/>
    </xf>
    <xf numFmtId="0" fontId="7" fillId="8" borderId="4" xfId="2" applyFont="1" applyFill="1" applyBorder="1" applyAlignment="1">
      <alignment horizontal="center" vertical="center"/>
    </xf>
    <xf numFmtId="0" fontId="7" fillId="8" borderId="9" xfId="2" applyFont="1" applyFill="1" applyBorder="1" applyAlignment="1">
      <alignment horizontal="center" vertical="center" wrapText="1"/>
    </xf>
    <xf numFmtId="0" fontId="7" fillId="8" borderId="10" xfId="2" applyFont="1" applyFill="1" applyBorder="1" applyAlignment="1">
      <alignment horizontal="center" vertical="center" wrapText="1"/>
    </xf>
    <xf numFmtId="0" fontId="7" fillId="8" borderId="11" xfId="2" applyFont="1" applyFill="1" applyBorder="1" applyAlignment="1">
      <alignment horizontal="center" vertical="center" wrapText="1"/>
    </xf>
    <xf numFmtId="9" fontId="10" fillId="8" borderId="11" xfId="3" applyFont="1" applyFill="1" applyBorder="1" applyAlignment="1">
      <alignment horizontal="center" vertical="center" wrapText="1"/>
    </xf>
    <xf numFmtId="0" fontId="2" fillId="0" borderId="4" xfId="2" applyBorder="1" applyAlignment="1">
      <alignment horizontal="left" vertical="center" wrapText="1"/>
    </xf>
    <xf numFmtId="0" fontId="2" fillId="0" borderId="4" xfId="2" applyBorder="1" applyAlignment="1">
      <alignment horizontal="center"/>
    </xf>
    <xf numFmtId="0" fontId="3" fillId="0" borderId="1" xfId="2" applyFont="1" applyBorder="1" applyAlignment="1">
      <alignment horizontal="center" vertical="center" wrapText="1"/>
    </xf>
    <xf numFmtId="0" fontId="3" fillId="0" borderId="3" xfId="2" applyFont="1" applyBorder="1" applyAlignment="1">
      <alignment horizontal="center" vertical="center" wrapText="1"/>
    </xf>
    <xf numFmtId="0" fontId="3" fillId="0" borderId="2" xfId="2" applyFont="1" applyBorder="1" applyAlignment="1">
      <alignment horizontal="center" vertical="center" wrapText="1"/>
    </xf>
    <xf numFmtId="0" fontId="3" fillId="0" borderId="6" xfId="2" applyFont="1" applyBorder="1" applyAlignment="1">
      <alignment horizontal="center" vertical="center" wrapText="1"/>
    </xf>
    <xf numFmtId="0" fontId="3" fillId="0" borderId="7" xfId="2" applyFont="1" applyBorder="1" applyAlignment="1">
      <alignment horizontal="center" vertical="center" wrapText="1"/>
    </xf>
    <xf numFmtId="0" fontId="3" fillId="0" borderId="8" xfId="2" applyFont="1" applyBorder="1" applyAlignment="1">
      <alignment horizontal="center" vertical="center" wrapText="1"/>
    </xf>
    <xf numFmtId="0" fontId="19" fillId="9" borderId="1" xfId="8" applyFont="1" applyFill="1" applyBorder="1" applyAlignment="1">
      <alignment horizontal="center" vertical="center"/>
    </xf>
    <xf numFmtId="0" fontId="19" fillId="9" borderId="2" xfId="8" applyFont="1" applyFill="1" applyBorder="1" applyAlignment="1">
      <alignment horizontal="center" vertical="center"/>
    </xf>
    <xf numFmtId="0" fontId="4" fillId="8" borderId="4" xfId="2" applyFont="1" applyFill="1" applyBorder="1" applyAlignment="1">
      <alignment horizontal="center" vertical="center"/>
    </xf>
    <xf numFmtId="0" fontId="5" fillId="2" borderId="9" xfId="2" applyFont="1" applyFill="1" applyBorder="1" applyAlignment="1">
      <alignment horizontal="left" vertical="center" wrapText="1"/>
    </xf>
    <xf numFmtId="0" fontId="5" fillId="2" borderId="10" xfId="2" applyFont="1" applyFill="1" applyBorder="1" applyAlignment="1">
      <alignment horizontal="left" vertical="center" wrapText="1"/>
    </xf>
    <xf numFmtId="0" fontId="5" fillId="2" borderId="11" xfId="2" applyFont="1" applyFill="1" applyBorder="1" applyAlignment="1">
      <alignment horizontal="left" vertical="center" wrapText="1"/>
    </xf>
    <xf numFmtId="0" fontId="4" fillId="8" borderId="9" xfId="2" applyFont="1" applyFill="1" applyBorder="1" applyAlignment="1">
      <alignment horizontal="center" vertical="center"/>
    </xf>
    <xf numFmtId="0" fontId="4" fillId="8" borderId="10" xfId="2" applyFont="1" applyFill="1" applyBorder="1" applyAlignment="1">
      <alignment horizontal="center" vertical="center"/>
    </xf>
    <xf numFmtId="0" fontId="4" fillId="8" borderId="11" xfId="2" applyFont="1" applyFill="1" applyBorder="1" applyAlignment="1">
      <alignment horizontal="center" vertical="center"/>
    </xf>
    <xf numFmtId="0" fontId="4" fillId="8" borderId="1" xfId="2" applyFont="1" applyFill="1" applyBorder="1" applyAlignment="1">
      <alignment horizontal="center" vertical="center"/>
    </xf>
    <xf numFmtId="0" fontId="4" fillId="8" borderId="3" xfId="2" applyFont="1" applyFill="1" applyBorder="1" applyAlignment="1">
      <alignment horizontal="center" vertical="center"/>
    </xf>
    <xf numFmtId="0" fontId="5" fillId="2" borderId="1"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0" xfId="2" applyFont="1" applyFill="1" applyAlignment="1">
      <alignment horizontal="center" vertical="center" wrapText="1"/>
    </xf>
    <xf numFmtId="0" fontId="2" fillId="0" borderId="9" xfId="2" applyBorder="1" applyAlignment="1">
      <alignment horizontal="center"/>
    </xf>
    <xf numFmtId="0" fontId="2" fillId="0" borderId="10" xfId="2" applyBorder="1" applyAlignment="1">
      <alignment horizontal="center"/>
    </xf>
    <xf numFmtId="0" fontId="20" fillId="8" borderId="9" xfId="2" applyFont="1" applyFill="1" applyBorder="1" applyAlignment="1">
      <alignment horizontal="center" vertical="center" wrapText="1"/>
    </xf>
    <xf numFmtId="0" fontId="20" fillId="8" borderId="10" xfId="2" applyFont="1" applyFill="1" applyBorder="1" applyAlignment="1">
      <alignment horizontal="center" vertical="center"/>
    </xf>
    <xf numFmtId="0" fontId="6" fillId="8" borderId="4" xfId="2" applyFont="1" applyFill="1" applyBorder="1" applyAlignment="1">
      <alignment horizontal="center" vertical="center" wrapText="1"/>
    </xf>
    <xf numFmtId="164" fontId="5" fillId="2" borderId="10" xfId="2" applyNumberFormat="1" applyFont="1" applyFill="1" applyBorder="1" applyAlignment="1">
      <alignment horizontal="center" vertical="center"/>
    </xf>
    <xf numFmtId="164" fontId="5" fillId="2" borderId="11" xfId="2" applyNumberFormat="1" applyFont="1" applyFill="1" applyBorder="1" applyAlignment="1">
      <alignment horizontal="center" vertical="center"/>
    </xf>
    <xf numFmtId="9" fontId="5" fillId="9" borderId="9" xfId="2" applyNumberFormat="1" applyFont="1" applyFill="1" applyBorder="1" applyAlignment="1">
      <alignment horizontal="center" vertical="center" wrapText="1"/>
    </xf>
    <xf numFmtId="9" fontId="5" fillId="9" borderId="10" xfId="2" applyNumberFormat="1" applyFont="1" applyFill="1" applyBorder="1" applyAlignment="1">
      <alignment horizontal="center" vertical="center" wrapText="1"/>
    </xf>
    <xf numFmtId="9" fontId="5" fillId="9" borderId="9" xfId="1" applyFont="1" applyFill="1" applyBorder="1" applyAlignment="1">
      <alignment horizontal="center" vertical="center" wrapText="1"/>
    </xf>
    <xf numFmtId="9" fontId="5" fillId="9" borderId="10" xfId="1" applyFont="1" applyFill="1" applyBorder="1" applyAlignment="1">
      <alignment horizontal="center" vertical="center" wrapText="1"/>
    </xf>
    <xf numFmtId="0" fontId="7" fillId="8" borderId="4" xfId="2" applyFont="1" applyFill="1" applyBorder="1" applyAlignment="1">
      <alignment horizontal="center" vertical="center" wrapText="1"/>
    </xf>
    <xf numFmtId="9" fontId="4" fillId="8" borderId="4" xfId="3" applyFont="1" applyFill="1" applyBorder="1" applyAlignment="1">
      <alignment horizontal="center" vertical="center" wrapText="1"/>
    </xf>
    <xf numFmtId="0" fontId="5" fillId="2" borderId="9" xfId="2" applyFont="1" applyFill="1" applyBorder="1" applyAlignment="1">
      <alignment horizontal="center" vertical="center" wrapText="1"/>
    </xf>
    <xf numFmtId="0" fontId="5" fillId="2" borderId="10" xfId="2" applyFont="1" applyFill="1" applyBorder="1" applyAlignment="1">
      <alignment horizontal="center" vertical="center" wrapText="1"/>
    </xf>
    <xf numFmtId="0" fontId="5" fillId="2" borderId="11" xfId="2" applyFont="1" applyFill="1" applyBorder="1" applyAlignment="1">
      <alignment horizontal="center" vertical="center" wrapText="1"/>
    </xf>
    <xf numFmtId="0" fontId="5" fillId="2" borderId="4" xfId="2" applyFont="1" applyFill="1" applyBorder="1" applyAlignment="1">
      <alignment horizontal="left" vertical="center" wrapText="1"/>
    </xf>
    <xf numFmtId="0" fontId="7" fillId="9" borderId="16" xfId="2" applyFont="1" applyFill="1" applyBorder="1" applyAlignment="1">
      <alignment horizontal="center" vertical="center" textRotation="90"/>
    </xf>
    <xf numFmtId="0" fontId="7" fillId="9" borderId="19" xfId="2" applyFont="1" applyFill="1" applyBorder="1" applyAlignment="1">
      <alignment horizontal="center" vertical="center" textRotation="90"/>
    </xf>
    <xf numFmtId="0" fontId="7" fillId="9" borderId="17" xfId="2" applyFont="1" applyFill="1" applyBorder="1" applyAlignment="1">
      <alignment horizontal="center" vertical="center" textRotation="90"/>
    </xf>
    <xf numFmtId="0" fontId="4" fillId="8" borderId="9" xfId="2" applyFont="1" applyFill="1" applyBorder="1" applyAlignment="1">
      <alignment horizontal="center" vertical="center" wrapText="1"/>
    </xf>
    <xf numFmtId="0" fontId="4" fillId="8" borderId="10" xfId="2" applyFont="1" applyFill="1" applyBorder="1" applyAlignment="1">
      <alignment horizontal="center" vertical="center" wrapText="1"/>
    </xf>
    <xf numFmtId="0" fontId="7" fillId="8" borderId="16" xfId="2" applyFont="1" applyFill="1" applyBorder="1" applyAlignment="1">
      <alignment horizontal="center" vertical="center" textRotation="90"/>
    </xf>
    <xf numFmtId="0" fontId="7" fillId="8" borderId="19" xfId="2" applyFont="1" applyFill="1" applyBorder="1" applyAlignment="1">
      <alignment horizontal="center" vertical="center" textRotation="90"/>
    </xf>
    <xf numFmtId="0" fontId="7" fillId="8" borderId="17" xfId="2" applyFont="1" applyFill="1" applyBorder="1" applyAlignment="1">
      <alignment horizontal="center" vertical="center" textRotation="90"/>
    </xf>
    <xf numFmtId="9" fontId="6" fillId="5" borderId="4" xfId="2" applyNumberFormat="1" applyFont="1" applyFill="1" applyBorder="1" applyAlignment="1">
      <alignment horizontal="center" vertical="center"/>
    </xf>
    <xf numFmtId="0" fontId="6" fillId="5" borderId="4" xfId="2" applyFont="1" applyFill="1" applyBorder="1" applyAlignment="1">
      <alignment horizontal="center" vertical="center"/>
    </xf>
    <xf numFmtId="9" fontId="16" fillId="0" borderId="9" xfId="6" applyFont="1" applyFill="1" applyBorder="1" applyAlignment="1" applyProtection="1">
      <alignment horizontal="center" vertical="center"/>
      <protection hidden="1"/>
    </xf>
    <xf numFmtId="9" fontId="16" fillId="0" borderId="10" xfId="6" applyFont="1" applyFill="1" applyBorder="1" applyAlignment="1" applyProtection="1">
      <alignment horizontal="center" vertical="center"/>
      <protection hidden="1"/>
    </xf>
    <xf numFmtId="9" fontId="16" fillId="0" borderId="11" xfId="6" applyFont="1" applyFill="1" applyBorder="1" applyAlignment="1" applyProtection="1">
      <alignment horizontal="center" vertical="center"/>
      <protection hidden="1"/>
    </xf>
    <xf numFmtId="9" fontId="5" fillId="6" borderId="4" xfId="2" applyNumberFormat="1" applyFont="1" applyFill="1" applyBorder="1" applyAlignment="1">
      <alignment horizontal="center" vertical="center"/>
    </xf>
    <xf numFmtId="0" fontId="5" fillId="6" borderId="4" xfId="2" applyFont="1" applyFill="1" applyBorder="1" applyAlignment="1">
      <alignment horizontal="center" vertical="center"/>
    </xf>
    <xf numFmtId="0" fontId="6" fillId="8" borderId="4" xfId="7" applyFont="1" applyFill="1" applyBorder="1" applyAlignment="1">
      <alignment horizontal="center"/>
    </xf>
    <xf numFmtId="9" fontId="5" fillId="0" borderId="9" xfId="7" applyNumberFormat="1" applyFont="1" applyBorder="1" applyAlignment="1">
      <alignment horizontal="center" vertical="center" wrapText="1"/>
    </xf>
    <xf numFmtId="9" fontId="5" fillId="0" borderId="10" xfId="7" applyNumberFormat="1" applyFont="1" applyBorder="1" applyAlignment="1">
      <alignment horizontal="center" vertical="center" wrapText="1"/>
    </xf>
    <xf numFmtId="9" fontId="5" fillId="0" borderId="11" xfId="7" applyNumberFormat="1" applyFont="1" applyBorder="1" applyAlignment="1">
      <alignment horizontal="center" vertical="center" wrapText="1"/>
    </xf>
    <xf numFmtId="0" fontId="6" fillId="8" borderId="9" xfId="2" applyFont="1" applyFill="1" applyBorder="1" applyAlignment="1" applyProtection="1">
      <alignment horizontal="center" vertical="center" wrapText="1"/>
      <protection hidden="1"/>
    </xf>
    <xf numFmtId="0" fontId="6" fillId="8" borderId="10" xfId="2" applyFont="1" applyFill="1" applyBorder="1" applyAlignment="1" applyProtection="1">
      <alignment horizontal="center" vertical="center" wrapText="1"/>
      <protection hidden="1"/>
    </xf>
    <xf numFmtId="0" fontId="6" fillId="8" borderId="11" xfId="2" applyFont="1" applyFill="1" applyBorder="1" applyAlignment="1" applyProtection="1">
      <alignment horizontal="center" vertical="center" wrapText="1"/>
      <protection hidden="1"/>
    </xf>
    <xf numFmtId="9" fontId="6" fillId="8" borderId="9" xfId="6" applyFont="1" applyFill="1" applyBorder="1" applyAlignment="1" applyProtection="1">
      <alignment horizontal="center" vertical="center"/>
      <protection hidden="1"/>
    </xf>
    <xf numFmtId="9" fontId="6" fillId="8" borderId="11" xfId="6" applyFont="1" applyFill="1" applyBorder="1" applyAlignment="1" applyProtection="1">
      <alignment horizontal="center" vertical="center"/>
      <protection hidden="1"/>
    </xf>
    <xf numFmtId="0" fontId="6" fillId="8" borderId="4" xfId="2" applyFont="1" applyFill="1" applyBorder="1" applyAlignment="1" applyProtection="1">
      <alignment horizontal="center" vertical="center" wrapText="1"/>
      <protection hidden="1"/>
    </xf>
    <xf numFmtId="0" fontId="16" fillId="0" borderId="9" xfId="2" applyFont="1" applyBorder="1" applyAlignment="1" applyProtection="1">
      <alignment horizontal="center" vertical="center" wrapText="1"/>
      <protection hidden="1"/>
    </xf>
    <xf numFmtId="0" fontId="16" fillId="0" borderId="10" xfId="2" applyFont="1" applyBorder="1" applyAlignment="1" applyProtection="1">
      <alignment horizontal="center" vertical="center" wrapText="1"/>
      <protection hidden="1"/>
    </xf>
    <xf numFmtId="0" fontId="16" fillId="0" borderId="11" xfId="2" applyFont="1" applyBorder="1" applyAlignment="1" applyProtection="1">
      <alignment horizontal="center" vertical="center" wrapText="1"/>
      <protection hidden="1"/>
    </xf>
    <xf numFmtId="0" fontId="5" fillId="3" borderId="9" xfId="2" applyFont="1" applyFill="1" applyBorder="1" applyAlignment="1" applyProtection="1">
      <alignment horizontal="center" vertical="center" wrapText="1"/>
      <protection hidden="1"/>
    </xf>
    <xf numFmtId="0" fontId="5" fillId="3" borderId="10" xfId="2" applyFont="1" applyFill="1" applyBorder="1" applyAlignment="1" applyProtection="1">
      <alignment horizontal="center" vertical="center" wrapText="1"/>
      <protection hidden="1"/>
    </xf>
    <xf numFmtId="0" fontId="5" fillId="3" borderId="11" xfId="2" applyFont="1" applyFill="1" applyBorder="1" applyAlignment="1" applyProtection="1">
      <alignment horizontal="center" vertical="center" wrapText="1"/>
      <protection hidden="1"/>
    </xf>
    <xf numFmtId="0" fontId="6" fillId="8" borderId="4" xfId="2" applyFont="1" applyFill="1" applyBorder="1" applyAlignment="1" applyProtection="1">
      <alignment horizontal="left" vertical="center"/>
      <protection hidden="1"/>
    </xf>
    <xf numFmtId="0" fontId="16" fillId="2" borderId="10" xfId="2" applyFont="1" applyFill="1" applyBorder="1" applyAlignment="1" applyProtection="1">
      <alignment horizontal="center" vertical="center" wrapText="1"/>
      <protection hidden="1"/>
    </xf>
    <xf numFmtId="0" fontId="16" fillId="2" borderId="11" xfId="2" applyFont="1" applyFill="1" applyBorder="1" applyAlignment="1" applyProtection="1">
      <alignment horizontal="center" vertical="center" wrapText="1"/>
      <protection hidden="1"/>
    </xf>
    <xf numFmtId="0" fontId="16" fillId="3" borderId="9" xfId="2" applyFont="1" applyFill="1" applyBorder="1" applyAlignment="1" applyProtection="1">
      <alignment horizontal="center" vertical="center" wrapText="1"/>
      <protection hidden="1"/>
    </xf>
    <xf numFmtId="0" fontId="16" fillId="3" borderId="10" xfId="2" applyFont="1" applyFill="1" applyBorder="1" applyAlignment="1" applyProtection="1">
      <alignment horizontal="center" vertical="center" wrapText="1"/>
      <protection hidden="1"/>
    </xf>
    <xf numFmtId="0" fontId="16" fillId="3" borderId="11" xfId="2" applyFont="1" applyFill="1" applyBorder="1" applyAlignment="1" applyProtection="1">
      <alignment horizontal="center" vertical="center" wrapText="1"/>
      <protection hidden="1"/>
    </xf>
    <xf numFmtId="14" fontId="5" fillId="0" borderId="9" xfId="7" applyNumberFormat="1" applyFont="1" applyBorder="1" applyAlignment="1">
      <alignment horizontal="center" vertical="center"/>
    </xf>
    <xf numFmtId="14" fontId="5" fillId="0" borderId="10" xfId="7" applyNumberFormat="1" applyFont="1" applyBorder="1" applyAlignment="1">
      <alignment horizontal="center" vertical="center"/>
    </xf>
    <xf numFmtId="14" fontId="5" fillId="0" borderId="11" xfId="7" applyNumberFormat="1" applyFont="1" applyBorder="1" applyAlignment="1">
      <alignment horizontal="center" vertical="center"/>
    </xf>
    <xf numFmtId="0" fontId="5" fillId="0" borderId="9" xfId="7" applyFont="1" applyBorder="1" applyAlignment="1">
      <alignment horizontal="center" vertical="center" wrapText="1"/>
    </xf>
    <xf numFmtId="0" fontId="5" fillId="0" borderId="10" xfId="7" applyFont="1" applyBorder="1" applyAlignment="1">
      <alignment horizontal="center" vertical="center"/>
    </xf>
    <xf numFmtId="0" fontId="5" fillId="0" borderId="11" xfId="7" applyFont="1" applyBorder="1" applyAlignment="1">
      <alignment horizontal="center" vertical="center"/>
    </xf>
    <xf numFmtId="0" fontId="5" fillId="0" borderId="9" xfId="7" applyFont="1" applyBorder="1" applyAlignment="1">
      <alignment horizontal="center" vertical="center"/>
    </xf>
    <xf numFmtId="0" fontId="5" fillId="0" borderId="9" xfId="7" applyFont="1" applyBorder="1" applyAlignment="1">
      <alignment horizontal="left" vertical="center" wrapText="1"/>
    </xf>
    <xf numFmtId="0" fontId="5" fillId="0" borderId="10" xfId="7" applyFont="1" applyBorder="1" applyAlignment="1">
      <alignment horizontal="left" vertical="center" wrapText="1"/>
    </xf>
    <xf numFmtId="0" fontId="5" fillId="0" borderId="11" xfId="7" applyFont="1" applyBorder="1" applyAlignment="1">
      <alignment horizontal="left" vertical="center" wrapText="1"/>
    </xf>
    <xf numFmtId="0" fontId="5" fillId="0" borderId="10" xfId="7" applyFont="1" applyBorder="1" applyAlignment="1">
      <alignment horizontal="center" vertical="center" wrapText="1"/>
    </xf>
    <xf numFmtId="0" fontId="5" fillId="0" borderId="11" xfId="7" applyFont="1" applyBorder="1" applyAlignment="1">
      <alignment horizontal="center" vertical="center" wrapText="1"/>
    </xf>
    <xf numFmtId="0" fontId="6" fillId="8" borderId="4" xfId="7" applyFont="1" applyFill="1" applyBorder="1" applyAlignment="1">
      <alignment horizontal="center" vertical="center"/>
    </xf>
    <xf numFmtId="0" fontId="6" fillId="8" borderId="4" xfId="7" applyFont="1" applyFill="1" applyBorder="1" applyAlignment="1">
      <alignment horizontal="center" vertical="center" wrapText="1"/>
    </xf>
    <xf numFmtId="0" fontId="6" fillId="8" borderId="9" xfId="7" applyFont="1" applyFill="1" applyBorder="1" applyAlignment="1">
      <alignment horizontal="center" vertical="center"/>
    </xf>
    <xf numFmtId="0" fontId="24" fillId="0" borderId="4" xfId="2" applyFont="1" applyBorder="1" applyAlignment="1">
      <alignment horizontal="left" vertical="top" wrapText="1"/>
    </xf>
    <xf numFmtId="9" fontId="5" fillId="0" borderId="4" xfId="7" applyNumberFormat="1" applyFont="1" applyBorder="1" applyAlignment="1">
      <alignment horizontal="center" vertical="center" wrapText="1"/>
    </xf>
    <xf numFmtId="0" fontId="6" fillId="8" borderId="10" xfId="7" applyFont="1" applyFill="1" applyBorder="1" applyAlignment="1">
      <alignment horizontal="center" vertical="center"/>
    </xf>
    <xf numFmtId="0" fontId="6" fillId="8" borderId="11" xfId="7" applyFont="1" applyFill="1" applyBorder="1" applyAlignment="1">
      <alignment horizontal="center" vertical="center"/>
    </xf>
    <xf numFmtId="0" fontId="21" fillId="0" borderId="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6" fillId="8" borderId="9" xfId="2" applyFont="1" applyFill="1" applyBorder="1" applyAlignment="1" applyProtection="1">
      <alignment horizontal="left" vertical="center"/>
      <protection hidden="1"/>
    </xf>
    <xf numFmtId="0" fontId="6" fillId="8" borderId="10" xfId="2" applyFont="1" applyFill="1" applyBorder="1" applyAlignment="1" applyProtection="1">
      <alignment horizontal="left" vertical="center"/>
      <protection hidden="1"/>
    </xf>
    <xf numFmtId="0" fontId="6" fillId="8" borderId="11" xfId="2" applyFont="1" applyFill="1" applyBorder="1" applyAlignment="1" applyProtection="1">
      <alignment horizontal="left" vertical="center"/>
      <protection hidden="1"/>
    </xf>
    <xf numFmtId="0" fontId="16" fillId="2" borderId="9" xfId="2" applyFont="1" applyFill="1" applyBorder="1" applyAlignment="1" applyProtection="1">
      <alignment horizontal="center" vertical="center" wrapText="1"/>
      <protection hidden="1"/>
    </xf>
    <xf numFmtId="0" fontId="0" fillId="0" borderId="10" xfId="0" applyBorder="1" applyAlignment="1">
      <alignment horizontal="center"/>
    </xf>
    <xf numFmtId="0" fontId="12" fillId="2" borderId="15" xfId="7" applyFont="1" applyFill="1" applyBorder="1" applyAlignment="1">
      <alignment horizontal="center"/>
    </xf>
    <xf numFmtId="0" fontId="12" fillId="2" borderId="0" xfId="7" applyFont="1" applyFill="1" applyAlignment="1">
      <alignment horizontal="center"/>
    </xf>
    <xf numFmtId="0" fontId="6" fillId="0" borderId="9" xfId="5" applyFont="1" applyBorder="1" applyAlignment="1">
      <alignment horizontal="center" vertical="center" wrapText="1"/>
    </xf>
    <xf numFmtId="0" fontId="6" fillId="0" borderId="10" xfId="5" applyFont="1" applyBorder="1" applyAlignment="1">
      <alignment horizontal="center" vertical="center" wrapText="1"/>
    </xf>
    <xf numFmtId="0" fontId="6" fillId="0" borderId="11" xfId="5" applyFont="1" applyBorder="1" applyAlignment="1">
      <alignment horizontal="center" vertical="center" wrapText="1"/>
    </xf>
    <xf numFmtId="0" fontId="5" fillId="0" borderId="4" xfId="5" applyFont="1" applyBorder="1" applyAlignment="1">
      <alignment horizontal="center" vertical="center" wrapText="1"/>
    </xf>
    <xf numFmtId="10" fontId="5" fillId="0" borderId="9" xfId="5" applyNumberFormat="1" applyFont="1" applyBorder="1" applyAlignment="1">
      <alignment horizontal="left" vertical="top" wrapText="1"/>
    </xf>
    <xf numFmtId="0" fontId="5" fillId="0" borderId="10" xfId="5" applyFont="1" applyBorder="1" applyAlignment="1">
      <alignment horizontal="left" vertical="top" wrapText="1"/>
    </xf>
    <xf numFmtId="0" fontId="5" fillId="0" borderId="11" xfId="5" applyFont="1" applyBorder="1" applyAlignment="1">
      <alignment horizontal="left" vertical="top" wrapText="1"/>
    </xf>
    <xf numFmtId="14" fontId="5" fillId="0" borderId="9" xfId="5" applyNumberFormat="1" applyFont="1" applyBorder="1" applyAlignment="1">
      <alignment horizontal="center" vertical="center"/>
    </xf>
    <xf numFmtId="0" fontId="5" fillId="0" borderId="10" xfId="5" applyFont="1" applyBorder="1" applyAlignment="1">
      <alignment horizontal="center" vertical="center"/>
    </xf>
    <xf numFmtId="0" fontId="5" fillId="0" borderId="11" xfId="5" applyFont="1" applyBorder="1" applyAlignment="1">
      <alignment horizontal="center" vertical="center"/>
    </xf>
    <xf numFmtId="0" fontId="5" fillId="0" borderId="9" xfId="5" applyFont="1" applyBorder="1" applyAlignment="1">
      <alignment horizontal="center" vertical="center"/>
    </xf>
    <xf numFmtId="0" fontId="6" fillId="8" borderId="4" xfId="5" applyFont="1" applyFill="1" applyBorder="1" applyAlignment="1">
      <alignment horizontal="center"/>
    </xf>
    <xf numFmtId="0" fontId="5" fillId="0" borderId="9" xfId="5" applyFont="1" applyBorder="1" applyAlignment="1">
      <alignment horizontal="left" vertical="center" wrapText="1"/>
    </xf>
    <xf numFmtId="0" fontId="5" fillId="0" borderId="10" xfId="5" applyFont="1" applyBorder="1" applyAlignment="1">
      <alignment horizontal="left" vertical="center" wrapText="1"/>
    </xf>
    <xf numFmtId="0" fontId="5" fillId="0" borderId="11" xfId="5" applyFont="1" applyBorder="1" applyAlignment="1">
      <alignment horizontal="left" vertical="center" wrapText="1"/>
    </xf>
    <xf numFmtId="0" fontId="5" fillId="0" borderId="9" xfId="5" applyFont="1" applyBorder="1" applyAlignment="1">
      <alignment horizontal="center" vertical="center" wrapText="1"/>
    </xf>
    <xf numFmtId="0" fontId="5" fillId="0" borderId="10" xfId="5" applyFont="1" applyBorder="1" applyAlignment="1">
      <alignment horizontal="center" vertical="center" wrapText="1"/>
    </xf>
    <xf numFmtId="0" fontId="5" fillId="0" borderId="11" xfId="5" applyFont="1" applyBorder="1" applyAlignment="1">
      <alignment horizontal="center" vertical="center" wrapText="1"/>
    </xf>
    <xf numFmtId="14" fontId="5" fillId="0" borderId="9" xfId="5" applyNumberFormat="1" applyFont="1" applyBorder="1" applyAlignment="1">
      <alignment horizontal="center" vertical="center" wrapText="1"/>
    </xf>
    <xf numFmtId="0" fontId="4" fillId="0" borderId="9" xfId="2" applyFont="1" applyBorder="1" applyAlignment="1">
      <alignment horizontal="center" vertical="center" wrapText="1"/>
    </xf>
    <xf numFmtId="0" fontId="4" fillId="0" borderId="11" xfId="2" applyFont="1" applyBorder="1" applyAlignment="1">
      <alignment horizontal="center" vertical="center" wrapText="1"/>
    </xf>
    <xf numFmtId="0" fontId="6" fillId="8" borderId="9" xfId="2" applyFont="1" applyFill="1" applyBorder="1" applyAlignment="1">
      <alignment horizontal="center" vertical="center" wrapText="1"/>
    </xf>
    <xf numFmtId="0" fontId="6" fillId="8" borderId="11" xfId="2" applyFont="1" applyFill="1" applyBorder="1" applyAlignment="1">
      <alignment horizontal="center" vertical="center" wrapText="1"/>
    </xf>
    <xf numFmtId="0" fontId="6" fillId="8" borderId="1" xfId="2" applyFont="1" applyFill="1" applyBorder="1" applyAlignment="1">
      <alignment horizontal="center" vertical="center"/>
    </xf>
    <xf numFmtId="0" fontId="6" fillId="8" borderId="3" xfId="2" applyFont="1" applyFill="1" applyBorder="1" applyAlignment="1">
      <alignment horizontal="center" vertical="center"/>
    </xf>
    <xf numFmtId="0" fontId="6" fillId="8" borderId="2" xfId="2" applyFont="1" applyFill="1" applyBorder="1" applyAlignment="1">
      <alignment horizontal="center" vertical="center"/>
    </xf>
    <xf numFmtId="0" fontId="6" fillId="8" borderId="4" xfId="5" applyFont="1" applyFill="1" applyBorder="1" applyAlignment="1">
      <alignment horizontal="center" vertical="center"/>
    </xf>
    <xf numFmtId="0" fontId="6" fillId="8" borderId="4" xfId="5" applyFont="1" applyFill="1" applyBorder="1" applyAlignment="1">
      <alignment horizontal="center" vertical="center" wrapText="1"/>
    </xf>
    <xf numFmtId="0" fontId="12" fillId="2" borderId="15" xfId="2" applyFont="1" applyFill="1" applyBorder="1" applyAlignment="1">
      <alignment horizontal="center"/>
    </xf>
    <xf numFmtId="0" fontId="12" fillId="2" borderId="0" xfId="2" applyFont="1" applyFill="1" applyAlignment="1">
      <alignment horizontal="center"/>
    </xf>
    <xf numFmtId="0" fontId="12" fillId="2" borderId="14" xfId="2" applyFont="1" applyFill="1" applyBorder="1" applyAlignment="1">
      <alignment horizontal="center"/>
    </xf>
    <xf numFmtId="0" fontId="12" fillId="2" borderId="13" xfId="2" applyFont="1" applyFill="1" applyBorder="1" applyAlignment="1">
      <alignment horizontal="center"/>
    </xf>
    <xf numFmtId="2" fontId="4" fillId="0" borderId="9" xfId="2" applyNumberFormat="1" applyFont="1" applyBorder="1" applyAlignment="1">
      <alignment horizontal="center" vertical="center" wrapText="1"/>
    </xf>
    <xf numFmtId="2" fontId="4" fillId="0" borderId="11" xfId="2" applyNumberFormat="1" applyFont="1" applyBorder="1" applyAlignment="1">
      <alignment horizontal="center" vertical="center" wrapText="1"/>
    </xf>
    <xf numFmtId="0" fontId="4" fillId="0" borderId="4" xfId="2" applyFont="1" applyBorder="1" applyAlignment="1">
      <alignment horizontal="center" vertical="center" wrapText="1"/>
    </xf>
    <xf numFmtId="0" fontId="4" fillId="11" borderId="9" xfId="2" applyFont="1" applyFill="1" applyBorder="1" applyAlignment="1">
      <alignment horizontal="center" vertical="center" wrapText="1"/>
    </xf>
    <xf numFmtId="0" fontId="4" fillId="11" borderId="10" xfId="2" applyFont="1" applyFill="1" applyBorder="1" applyAlignment="1">
      <alignment horizontal="center" vertical="center" wrapText="1"/>
    </xf>
    <xf numFmtId="1" fontId="4" fillId="0" borderId="10" xfId="2" applyNumberFormat="1" applyFont="1" applyBorder="1" applyAlignment="1">
      <alignment horizontal="center" vertical="center" wrapText="1"/>
    </xf>
    <xf numFmtId="2" fontId="4" fillId="0" borderId="10" xfId="2" applyNumberFormat="1" applyFont="1" applyBorder="1" applyAlignment="1">
      <alignment horizontal="center" vertical="center" wrapText="1"/>
    </xf>
    <xf numFmtId="0" fontId="6" fillId="8" borderId="9" xfId="2" applyFont="1" applyFill="1" applyBorder="1" applyAlignment="1">
      <alignment horizontal="center" vertical="center"/>
    </xf>
    <xf numFmtId="0" fontId="6" fillId="8" borderId="11" xfId="2" applyFont="1" applyFill="1" applyBorder="1" applyAlignment="1">
      <alignment horizontal="center" vertical="center"/>
    </xf>
    <xf numFmtId="0" fontId="5" fillId="8" borderId="16" xfId="2" applyFont="1" applyFill="1" applyBorder="1" applyAlignment="1">
      <alignment horizontal="center"/>
    </xf>
    <xf numFmtId="0" fontId="5" fillId="8" borderId="17" xfId="2" applyFont="1" applyFill="1" applyBorder="1" applyAlignment="1">
      <alignment horizontal="center"/>
    </xf>
    <xf numFmtId="0" fontId="6" fillId="10" borderId="4" xfId="2" applyFont="1" applyFill="1" applyBorder="1" applyAlignment="1" applyProtection="1">
      <alignment horizontal="center" vertical="center" wrapText="1"/>
      <protection hidden="1"/>
    </xf>
    <xf numFmtId="0" fontId="6" fillId="10" borderId="4" xfId="2" applyFont="1" applyFill="1" applyBorder="1" applyAlignment="1" applyProtection="1">
      <alignment horizontal="left" vertical="center"/>
      <protection hidden="1"/>
    </xf>
    <xf numFmtId="0" fontId="6" fillId="10" borderId="9" xfId="2" applyFont="1" applyFill="1" applyBorder="1" applyAlignment="1" applyProtection="1">
      <alignment horizontal="center" vertical="center" wrapText="1"/>
      <protection hidden="1"/>
    </xf>
    <xf numFmtId="0" fontId="6" fillId="10" borderId="10" xfId="2" applyFont="1" applyFill="1" applyBorder="1" applyAlignment="1" applyProtection="1">
      <alignment horizontal="center" vertical="center" wrapText="1"/>
      <protection hidden="1"/>
    </xf>
    <xf numFmtId="0" fontId="6" fillId="10" borderId="11" xfId="2" applyFont="1" applyFill="1" applyBorder="1" applyAlignment="1" applyProtection="1">
      <alignment horizontal="center" vertical="center" wrapText="1"/>
      <protection hidden="1"/>
    </xf>
    <xf numFmtId="0" fontId="6" fillId="10" borderId="9" xfId="2" applyFont="1" applyFill="1" applyBorder="1" applyAlignment="1" applyProtection="1">
      <alignment horizontal="left" vertical="center"/>
      <protection hidden="1"/>
    </xf>
    <xf numFmtId="0" fontId="6" fillId="10" borderId="10" xfId="2" applyFont="1" applyFill="1" applyBorder="1" applyAlignment="1" applyProtection="1">
      <alignment horizontal="left" vertical="center"/>
      <protection hidden="1"/>
    </xf>
    <xf numFmtId="0" fontId="6" fillId="10" borderId="11" xfId="2" applyFont="1" applyFill="1" applyBorder="1" applyAlignment="1" applyProtection="1">
      <alignment horizontal="left" vertical="center"/>
      <protection hidden="1"/>
    </xf>
    <xf numFmtId="9" fontId="6" fillId="10" borderId="9" xfId="6" applyFont="1" applyFill="1" applyBorder="1" applyAlignment="1" applyProtection="1">
      <alignment horizontal="center" vertical="center"/>
      <protection hidden="1"/>
    </xf>
    <xf numFmtId="9" fontId="6" fillId="10" borderId="11" xfId="6" applyFont="1" applyFill="1" applyBorder="1" applyAlignment="1" applyProtection="1">
      <alignment horizontal="center" vertical="center"/>
      <protection hidden="1"/>
    </xf>
    <xf numFmtId="0" fontId="6" fillId="10" borderId="4" xfId="2" applyFont="1" applyFill="1" applyBorder="1" applyAlignment="1">
      <alignment horizontal="center" vertical="center" wrapText="1"/>
    </xf>
    <xf numFmtId="0" fontId="6" fillId="10" borderId="9" xfId="2" applyFont="1" applyFill="1" applyBorder="1" applyAlignment="1">
      <alignment horizontal="center" vertical="center" wrapText="1"/>
    </xf>
    <xf numFmtId="0" fontId="6" fillId="10" borderId="11" xfId="2" applyFont="1" applyFill="1" applyBorder="1" applyAlignment="1">
      <alignment horizontal="center" vertical="center" wrapText="1"/>
    </xf>
    <xf numFmtId="0" fontId="5" fillId="10" borderId="16" xfId="2" applyFont="1" applyFill="1" applyBorder="1" applyAlignment="1">
      <alignment horizontal="center"/>
    </xf>
    <xf numFmtId="0" fontId="5" fillId="10" borderId="17" xfId="2" applyFont="1" applyFill="1" applyBorder="1" applyAlignment="1">
      <alignment horizontal="center"/>
    </xf>
    <xf numFmtId="0" fontId="6" fillId="10" borderId="9" xfId="2" applyFont="1" applyFill="1" applyBorder="1" applyAlignment="1">
      <alignment horizontal="center" vertical="center"/>
    </xf>
    <xf numFmtId="0" fontId="6" fillId="10" borderId="11" xfId="2" applyFont="1" applyFill="1" applyBorder="1" applyAlignment="1">
      <alignment horizontal="center" vertical="center"/>
    </xf>
    <xf numFmtId="0" fontId="6" fillId="10" borderId="4" xfId="2" applyFont="1" applyFill="1" applyBorder="1" applyAlignment="1">
      <alignment horizontal="center" vertical="center"/>
    </xf>
    <xf numFmtId="0" fontId="6" fillId="10" borderId="1" xfId="2" applyFont="1" applyFill="1" applyBorder="1" applyAlignment="1">
      <alignment horizontal="center" vertical="center"/>
    </xf>
    <xf numFmtId="0" fontId="6" fillId="10" borderId="3" xfId="2" applyFont="1" applyFill="1" applyBorder="1" applyAlignment="1">
      <alignment horizontal="center" vertical="center"/>
    </xf>
    <xf numFmtId="0" fontId="6" fillId="10" borderId="2" xfId="2" applyFont="1" applyFill="1" applyBorder="1" applyAlignment="1">
      <alignment horizontal="center" vertical="center"/>
    </xf>
    <xf numFmtId="0" fontId="6" fillId="10" borderId="4" xfId="5" applyFont="1" applyFill="1" applyBorder="1" applyAlignment="1">
      <alignment horizontal="center" vertical="center"/>
    </xf>
    <xf numFmtId="0" fontId="6" fillId="10" borderId="4" xfId="5" applyFont="1" applyFill="1" applyBorder="1" applyAlignment="1">
      <alignment horizontal="center" vertical="center" wrapText="1"/>
    </xf>
    <xf numFmtId="0" fontId="6" fillId="10" borderId="4" xfId="5" applyFont="1" applyFill="1" applyBorder="1" applyAlignment="1">
      <alignment horizontal="center"/>
    </xf>
    <xf numFmtId="0" fontId="5" fillId="0" borderId="4" xfId="5" applyFont="1" applyBorder="1" applyAlignment="1">
      <alignment horizontal="center"/>
    </xf>
    <xf numFmtId="0" fontId="5" fillId="0" borderId="9" xfId="5" applyFont="1" applyBorder="1" applyAlignment="1">
      <alignment horizontal="left" vertical="top" wrapText="1"/>
    </xf>
  </cellXfs>
  <cellStyles count="42">
    <cellStyle name="Hipervínculo" xfId="8" builtinId="8"/>
    <cellStyle name="Millares 2" xfId="14" xr:uid="{01B26F70-626F-403E-A6E2-9977A4E90A60}"/>
    <cellStyle name="Millares 2 2" xfId="13" xr:uid="{4EF944AA-D5B8-4206-AF18-24A761524D50}"/>
    <cellStyle name="Millares 2 2 2" xfId="32" xr:uid="{60C7D1A7-2617-47CA-B9B3-0A08678506D6}"/>
    <cellStyle name="Millares 2 3" xfId="25" xr:uid="{4E073DF4-5FC0-4B90-A574-17B57B6B7C35}"/>
    <cellStyle name="Millares 2 3 2" xfId="41" xr:uid="{176A786D-DA1D-4EAE-869D-73D5EBFA050D}"/>
    <cellStyle name="Millares 2 4" xfId="33" xr:uid="{B4555216-26D0-4822-9A6B-4D1279F8D815}"/>
    <cellStyle name="Moneda 2" xfId="15" xr:uid="{57F285F5-12A0-44CC-AA37-65CAE12CE497}"/>
    <cellStyle name="Moneda 2 2" xfId="12" xr:uid="{771029B7-0576-4B48-B6A4-8CF14496FD20}"/>
    <cellStyle name="Moneda 2 2 2" xfId="31" xr:uid="{A025B40D-9169-427D-8D28-52FFED63B3E7}"/>
    <cellStyle name="Moneda 2 3" xfId="24" xr:uid="{F88DDBF7-05AD-49B4-B123-B0D093539297}"/>
    <cellStyle name="Moneda 2 3 2" xfId="40" xr:uid="{7EF0D4B8-2167-414C-BE6C-E3C00FBDC1D7}"/>
    <cellStyle name="Moneda 2 4" xfId="34" xr:uid="{936DF911-64EF-4930-AC52-9F3835BE8013}"/>
    <cellStyle name="Normal" xfId="0" builtinId="0"/>
    <cellStyle name="Normal 10" xfId="5" xr:uid="{00000000-0005-0000-0000-000002000000}"/>
    <cellStyle name="Normal 2" xfId="9" xr:uid="{A9A12781-76F3-46D8-97B4-C9932F6E11FC}"/>
    <cellStyle name="Normal 2 2" xfId="16" xr:uid="{4BDCDE04-6985-4379-929B-A709BF94B2C8}"/>
    <cellStyle name="Normal 2 3" xfId="2" xr:uid="{00000000-0005-0000-0000-000003000000}"/>
    <cellStyle name="Normal 2 3 2" xfId="37" xr:uid="{C9B83604-9FFD-45E2-81DB-31ED97A13710}"/>
    <cellStyle name="Normal 2 3 3" xfId="20" xr:uid="{CE8335FE-77DC-4BE9-93CB-EE124FB67606}"/>
    <cellStyle name="Normal 2 4" xfId="7" xr:uid="{00000000-0005-0000-0000-000004000000}"/>
    <cellStyle name="Normal 2 4 2" xfId="28" xr:uid="{9F5C225E-04BA-4A9A-9298-04AA5B8F524B}"/>
    <cellStyle name="Normal 3" xfId="17" xr:uid="{C4251A49-40AA-47E9-9A99-624F8F9F995B}"/>
    <cellStyle name="Normal 3 2" xfId="11" xr:uid="{10AE426A-8A8E-4C05-9DAF-BF3736B7F4ED}"/>
    <cellStyle name="Normal 3 2 2" xfId="30" xr:uid="{DAA7D4BD-F534-4E22-8141-A6D4CDC1ADA8}"/>
    <cellStyle name="Normal 3 3" xfId="23" xr:uid="{AF5E39C4-13F5-4BF6-8302-8A5DAC3E5C84}"/>
    <cellStyle name="Normal 3 3 2" xfId="39" xr:uid="{1EBA74E5-EF7A-413D-8205-22C3AD4E4349}"/>
    <cellStyle name="Normal 3 4" xfId="35" xr:uid="{90041CF2-37BB-4DF8-8153-E7BD29BF6252}"/>
    <cellStyle name="Normal 4" xfId="4" xr:uid="{00000000-0005-0000-0000-000005000000}"/>
    <cellStyle name="Normal 4 2" xfId="21" xr:uid="{61CBA041-8431-40F0-8844-A222074DB957}"/>
    <cellStyle name="Normal 5" xfId="26" xr:uid="{8CCC94D0-93B7-4A60-AF88-1D086AD9B254}"/>
    <cellStyle name="Porcentaje" xfId="1" builtinId="5"/>
    <cellStyle name="Porcentaje 2" xfId="6" xr:uid="{00000000-0005-0000-0000-000007000000}"/>
    <cellStyle name="Porcentaje 3" xfId="27" xr:uid="{9810818E-FFCE-4388-B605-E234501AF6B5}"/>
    <cellStyle name="Porcentual 2" xfId="10" xr:uid="{A497E417-88DD-4BD1-BF09-73C6AFF5E8A5}"/>
    <cellStyle name="Porcentual 2 2" xfId="22" xr:uid="{B3340F01-ED99-4884-A517-41860D49B676}"/>
    <cellStyle name="Porcentual 2 2 2" xfId="38" xr:uid="{D01EA0A2-0E23-4231-9C57-EF287D16EF3B}"/>
    <cellStyle name="Porcentual 2 3" xfId="29" xr:uid="{FC84253D-2FFF-4E34-9802-9C0AE65EB12E}"/>
    <cellStyle name="Porcentual 3" xfId="3" xr:uid="{00000000-0005-0000-0000-000008000000}"/>
    <cellStyle name="Porcentual 3 2" xfId="18" xr:uid="{8369C476-E32E-425A-9EF6-A379FF5E5604}"/>
    <cellStyle name="Porcentual 4" xfId="19" xr:uid="{958FBF73-029B-4F93-BCE3-C232D6328B1C}"/>
    <cellStyle name="Porcentual 4 2" xfId="36" xr:uid="{3511C289-EC31-41B4-8372-4BF3FCF41BF7}"/>
  </cellStyles>
  <dxfs count="5">
    <dxf>
      <fill>
        <patternFill>
          <bgColor rgb="FFCCFFFF"/>
        </patternFill>
      </fill>
    </dxf>
    <dxf>
      <fill>
        <patternFill>
          <bgColor rgb="FF66FF66"/>
        </pattern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theme="9" tint="0.40000610370189521"/>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O"/>
              <a:t>CUMPLIMIENTO</a:t>
            </a:r>
            <a:r>
              <a:rPr lang="es-CO" baseline="0"/>
              <a:t> DEL PROGRAMA</a:t>
            </a:r>
            <a:endParaRPr lang="es-CO"/>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tx>
            <c:strRef>
              <c:f>CUMPLIMIENTO!$X$15:$X$17</c:f>
              <c:strCache>
                <c:ptCount val="3"/>
                <c:pt idx="0">
                  <c:v>DATOS</c:v>
                </c:pt>
                <c:pt idx="2">
                  <c:v>META</c:v>
                </c:pt>
              </c:strCache>
            </c:strRef>
          </c:tx>
          <c:spPr>
            <a:solidFill>
              <a:schemeClr val="accent1"/>
            </a:solidFill>
            <a:ln>
              <a:noFill/>
            </a:ln>
            <a:effectLst/>
          </c:spPr>
          <c:invertIfNegative val="0"/>
          <c:cat>
            <c:strRef>
              <c:f>CUMPLIMIENTO!$W$18:$W$22</c:f>
              <c:strCache>
                <c:ptCount val="5"/>
                <c:pt idx="0">
                  <c:v>I TRIMESTRE</c:v>
                </c:pt>
                <c:pt idx="1">
                  <c:v>II TRIMESTRE</c:v>
                </c:pt>
                <c:pt idx="2">
                  <c:v>III TRIMESTRE</c:v>
                </c:pt>
                <c:pt idx="3">
                  <c:v>IV TRIESTRE</c:v>
                </c:pt>
                <c:pt idx="4">
                  <c:v>META</c:v>
                </c:pt>
              </c:strCache>
            </c:strRef>
          </c:cat>
          <c:val>
            <c:numRef>
              <c:f>CUMPLIMIENTO!$X$18:$X$22</c:f>
              <c:numCache>
                <c:formatCode>0%</c:formatCode>
                <c:ptCount val="5"/>
                <c:pt idx="0">
                  <c:v>0.8</c:v>
                </c:pt>
                <c:pt idx="1">
                  <c:v>0.8</c:v>
                </c:pt>
                <c:pt idx="2">
                  <c:v>0.8</c:v>
                </c:pt>
                <c:pt idx="3">
                  <c:v>0.8</c:v>
                </c:pt>
                <c:pt idx="4">
                  <c:v>0.8</c:v>
                </c:pt>
              </c:numCache>
            </c:numRef>
          </c:val>
          <c:extLst>
            <c:ext xmlns:c16="http://schemas.microsoft.com/office/drawing/2014/chart" uri="{C3380CC4-5D6E-409C-BE32-E72D297353CC}">
              <c16:uniqueId val="{00000000-CB3D-4153-A3DE-06AD2CD0AB85}"/>
            </c:ext>
          </c:extLst>
        </c:ser>
        <c:ser>
          <c:idx val="1"/>
          <c:order val="1"/>
          <c:tx>
            <c:strRef>
              <c:f>CUMPLIMIENTO!$Y$15:$Y$17</c:f>
              <c:strCache>
                <c:ptCount val="3"/>
                <c:pt idx="0">
                  <c:v>DATOS</c:v>
                </c:pt>
                <c:pt idx="2">
                  <c:v>RESULTADO</c:v>
                </c:pt>
              </c:strCache>
            </c:strRef>
          </c:tx>
          <c:spPr>
            <a:solidFill>
              <a:schemeClr val="accent2"/>
            </a:solidFill>
            <a:ln>
              <a:noFill/>
            </a:ln>
            <a:effectLst/>
          </c:spPr>
          <c:invertIfNegative val="0"/>
          <c:cat>
            <c:strRef>
              <c:f>CUMPLIMIENTO!$W$18:$W$22</c:f>
              <c:strCache>
                <c:ptCount val="5"/>
                <c:pt idx="0">
                  <c:v>I TRIMESTRE</c:v>
                </c:pt>
                <c:pt idx="1">
                  <c:v>II TRIMESTRE</c:v>
                </c:pt>
                <c:pt idx="2">
                  <c:v>III TRIMESTRE</c:v>
                </c:pt>
                <c:pt idx="3">
                  <c:v>IV TRIESTRE</c:v>
                </c:pt>
                <c:pt idx="4">
                  <c:v>META</c:v>
                </c:pt>
              </c:strCache>
            </c:strRef>
          </c:cat>
          <c:val>
            <c:numRef>
              <c:f>CUMPLIMIENTO!$Y$18:$Y$22</c:f>
              <c:numCache>
                <c:formatCode>0%</c:formatCode>
                <c:ptCount val="5"/>
                <c:pt idx="0">
                  <c:v>0.94444444444444453</c:v>
                </c:pt>
                <c:pt idx="1">
                  <c:v>0.625</c:v>
                </c:pt>
                <c:pt idx="2">
                  <c:v>0.61111111111111105</c:v>
                </c:pt>
                <c:pt idx="3">
                  <c:v>0</c:v>
                </c:pt>
                <c:pt idx="4">
                  <c:v>0.54513888888888895</c:v>
                </c:pt>
              </c:numCache>
            </c:numRef>
          </c:val>
          <c:extLst>
            <c:ext xmlns:c16="http://schemas.microsoft.com/office/drawing/2014/chart" uri="{C3380CC4-5D6E-409C-BE32-E72D297353CC}">
              <c16:uniqueId val="{00000001-CB3D-4153-A3DE-06AD2CD0AB85}"/>
            </c:ext>
          </c:extLst>
        </c:ser>
        <c:dLbls>
          <c:showLegendKey val="0"/>
          <c:showVal val="0"/>
          <c:showCatName val="0"/>
          <c:showSerName val="0"/>
          <c:showPercent val="0"/>
          <c:showBubbleSize val="0"/>
        </c:dLbls>
        <c:gapWidth val="219"/>
        <c:overlap val="-27"/>
        <c:axId val="313821368"/>
        <c:axId val="313823328"/>
      </c:barChart>
      <c:catAx>
        <c:axId val="313821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313823328"/>
        <c:crosses val="autoZero"/>
        <c:auto val="1"/>
        <c:lblAlgn val="ctr"/>
        <c:lblOffset val="100"/>
        <c:noMultiLvlLbl val="0"/>
      </c:catAx>
      <c:valAx>
        <c:axId val="3138233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3138213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333333"/>
                </a:solidFill>
                <a:latin typeface="Arial"/>
                <a:ea typeface="Arial"/>
                <a:cs typeface="Arial"/>
              </a:defRPr>
            </a:pPr>
            <a:r>
              <a:rPr lang="es-CO"/>
              <a:t>INCIDENCIA</a:t>
            </a:r>
            <a:r>
              <a:rPr lang="es-CO" baseline="0"/>
              <a:t> </a:t>
            </a:r>
            <a:r>
              <a:rPr lang="es-CO"/>
              <a:t> DEL PROGRAMA</a:t>
            </a:r>
          </a:p>
        </c:rich>
      </c:tx>
      <c:overlay val="0"/>
      <c:spPr>
        <a:noFill/>
        <a:ln w="25400">
          <a:noFill/>
        </a:ln>
      </c:spPr>
    </c:title>
    <c:autoTitleDeleted val="0"/>
    <c:plotArea>
      <c:layout/>
      <c:barChart>
        <c:barDir val="col"/>
        <c:grouping val="clustered"/>
        <c:varyColors val="0"/>
        <c:ser>
          <c:idx val="0"/>
          <c:order val="0"/>
          <c:tx>
            <c:strRef>
              <c:f>'INCIDENCIA '!$X$17</c:f>
              <c:strCache>
                <c:ptCount val="1"/>
                <c:pt idx="0">
                  <c:v>RESULTADO</c:v>
                </c:pt>
              </c:strCache>
            </c:strRef>
          </c:tx>
          <c:spPr>
            <a:solidFill>
              <a:srgbClr val="5B9BD5"/>
            </a:solidFill>
            <a:ln w="25400">
              <a:noFill/>
            </a:ln>
          </c:spPr>
          <c:invertIfNegative val="0"/>
          <c:dLbls>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'INCIDENCIA '!$W$18:$W$30</c:f>
              <c:strCache>
                <c:ptCount val="13"/>
                <c:pt idx="0">
                  <c:v>ENE</c:v>
                </c:pt>
                <c:pt idx="1">
                  <c:v>FEB</c:v>
                </c:pt>
                <c:pt idx="2">
                  <c:v>MAR</c:v>
                </c:pt>
                <c:pt idx="3">
                  <c:v>ABR</c:v>
                </c:pt>
                <c:pt idx="4">
                  <c:v>MAY</c:v>
                </c:pt>
                <c:pt idx="5">
                  <c:v>JUN</c:v>
                </c:pt>
                <c:pt idx="6">
                  <c:v>JUL</c:v>
                </c:pt>
                <c:pt idx="7">
                  <c:v>AGO</c:v>
                </c:pt>
                <c:pt idx="8">
                  <c:v>SEP</c:v>
                </c:pt>
                <c:pt idx="9">
                  <c:v>OCT</c:v>
                </c:pt>
                <c:pt idx="10">
                  <c:v>NOV</c:v>
                </c:pt>
                <c:pt idx="11">
                  <c:v>DIC</c:v>
                </c:pt>
                <c:pt idx="12">
                  <c:v>META</c:v>
                </c:pt>
              </c:strCache>
            </c:strRef>
          </c:cat>
          <c:val>
            <c:numRef>
              <c:f>'INCIDENCIA '!$X$18:$X$30</c:f>
              <c:numCache>
                <c:formatCode>0.00</c:formatCode>
                <c:ptCount val="13"/>
                <c:pt idx="0">
                  <c:v>0</c:v>
                </c:pt>
                <c:pt idx="1">
                  <c:v>0.77669902912621358</c:v>
                </c:pt>
                <c:pt idx="2">
                  <c:v>0</c:v>
                </c:pt>
                <c:pt idx="3">
                  <c:v>3.8423645320197042</c:v>
                </c:pt>
                <c:pt idx="4">
                  <c:v>0</c:v>
                </c:pt>
                <c:pt idx="5">
                  <c:v>2.4853801169590644</c:v>
                </c:pt>
                <c:pt idx="6">
                  <c:v>0</c:v>
                </c:pt>
                <c:pt idx="7">
                  <c:v>0.58794708476237134</c:v>
                </c:pt>
                <c:pt idx="8">
                  <c:v>0.39158100832109644</c:v>
                </c:pt>
                <c:pt idx="9">
                  <c:v>0</c:v>
                </c:pt>
                <c:pt idx="10">
                  <c:v>0</c:v>
                </c:pt>
                <c:pt idx="11">
                  <c:v>0</c:v>
                </c:pt>
                <c:pt idx="12" formatCode="0.00%">
                  <c:v>8.0999999999999996E-3</c:v>
                </c:pt>
              </c:numCache>
            </c:numRef>
          </c:val>
          <c:extLst>
            <c:ext xmlns:c16="http://schemas.microsoft.com/office/drawing/2014/chart" uri="{C3380CC4-5D6E-409C-BE32-E72D297353CC}">
              <c16:uniqueId val="{00000000-1FE7-48DC-AA40-AF3340606803}"/>
            </c:ext>
          </c:extLst>
        </c:ser>
        <c:ser>
          <c:idx val="1"/>
          <c:order val="1"/>
          <c:tx>
            <c:strRef>
              <c:f>'INCIDENCIA '!$Y$17</c:f>
              <c:strCache>
                <c:ptCount val="1"/>
                <c:pt idx="0">
                  <c:v>META</c:v>
                </c:pt>
              </c:strCache>
            </c:strRef>
          </c:tx>
          <c:spPr>
            <a:solidFill>
              <a:srgbClr val="ED7D31"/>
            </a:solidFill>
            <a:ln w="25400">
              <a:noFill/>
            </a:ln>
          </c:spPr>
          <c:invertIfNegative val="0"/>
          <c:dLbls>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'INCIDENCIA '!$W$18:$W$30</c:f>
              <c:strCache>
                <c:ptCount val="13"/>
                <c:pt idx="0">
                  <c:v>ENE</c:v>
                </c:pt>
                <c:pt idx="1">
                  <c:v>FEB</c:v>
                </c:pt>
                <c:pt idx="2">
                  <c:v>MAR</c:v>
                </c:pt>
                <c:pt idx="3">
                  <c:v>ABR</c:v>
                </c:pt>
                <c:pt idx="4">
                  <c:v>MAY</c:v>
                </c:pt>
                <c:pt idx="5">
                  <c:v>JUN</c:v>
                </c:pt>
                <c:pt idx="6">
                  <c:v>JUL</c:v>
                </c:pt>
                <c:pt idx="7">
                  <c:v>AGO</c:v>
                </c:pt>
                <c:pt idx="8">
                  <c:v>SEP</c:v>
                </c:pt>
                <c:pt idx="9">
                  <c:v>OCT</c:v>
                </c:pt>
                <c:pt idx="10">
                  <c:v>NOV</c:v>
                </c:pt>
                <c:pt idx="11">
                  <c:v>DIC</c:v>
                </c:pt>
                <c:pt idx="12">
                  <c:v>META</c:v>
                </c:pt>
              </c:strCache>
            </c:strRef>
          </c:cat>
          <c:val>
            <c:numRef>
              <c:f>'INCIDENCIA '!$Y$18:$Y$30</c:f>
              <c:numCache>
                <c:formatCode>0.00</c:formatCode>
                <c:ptCount val="13"/>
                <c:pt idx="0">
                  <c:v>0.16</c:v>
                </c:pt>
                <c:pt idx="1">
                  <c:v>0.16</c:v>
                </c:pt>
                <c:pt idx="2">
                  <c:v>0.16</c:v>
                </c:pt>
                <c:pt idx="3">
                  <c:v>0.16</c:v>
                </c:pt>
                <c:pt idx="4">
                  <c:v>0.16</c:v>
                </c:pt>
                <c:pt idx="5">
                  <c:v>0.16</c:v>
                </c:pt>
                <c:pt idx="6">
                  <c:v>0.16</c:v>
                </c:pt>
                <c:pt idx="7">
                  <c:v>0.16</c:v>
                </c:pt>
                <c:pt idx="8">
                  <c:v>0.16</c:v>
                </c:pt>
                <c:pt idx="9">
                  <c:v>0.16</c:v>
                </c:pt>
                <c:pt idx="10">
                  <c:v>0.16</c:v>
                </c:pt>
                <c:pt idx="11">
                  <c:v>0.16</c:v>
                </c:pt>
                <c:pt idx="12" formatCode="0">
                  <c:v>1.9199999999999997</c:v>
                </c:pt>
              </c:numCache>
            </c:numRef>
          </c:val>
          <c:extLst>
            <c:ext xmlns:c16="http://schemas.microsoft.com/office/drawing/2014/chart" uri="{C3380CC4-5D6E-409C-BE32-E72D297353CC}">
              <c16:uniqueId val="{00000001-1FE7-48DC-AA40-AF3340606803}"/>
            </c:ext>
          </c:extLst>
        </c:ser>
        <c:dLbls>
          <c:showLegendKey val="0"/>
          <c:showVal val="0"/>
          <c:showCatName val="0"/>
          <c:showSerName val="0"/>
          <c:showPercent val="0"/>
          <c:showBubbleSize val="0"/>
        </c:dLbls>
        <c:gapWidth val="219"/>
        <c:overlap val="-27"/>
        <c:axId val="310628152"/>
        <c:axId val="310624624"/>
      </c:barChart>
      <c:catAx>
        <c:axId val="310628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s-CO"/>
          </a:p>
        </c:txPr>
        <c:crossAx val="310624624"/>
        <c:crosses val="autoZero"/>
        <c:auto val="1"/>
        <c:lblAlgn val="ctr"/>
        <c:lblOffset val="100"/>
        <c:noMultiLvlLbl val="0"/>
      </c:catAx>
      <c:valAx>
        <c:axId val="310624624"/>
        <c:scaling>
          <c:orientation val="minMax"/>
        </c:scaling>
        <c:delete val="1"/>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crossAx val="310628152"/>
        <c:crosses val="autoZero"/>
        <c:crossBetween val="between"/>
      </c:valAx>
      <c:spPr>
        <a:noFill/>
        <a:ln w="25400">
          <a:noFill/>
        </a:ln>
      </c:spPr>
    </c:plotArea>
    <c:legend>
      <c:legendPos val="r"/>
      <c:layout>
        <c:manualLayout>
          <c:xMode val="edge"/>
          <c:yMode val="edge"/>
          <c:x val="0.44750240329865354"/>
          <c:y val="0.91107330716348189"/>
          <c:w val="0.10319953382193438"/>
          <c:h val="6.1351737856126728E-2"/>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333333"/>
                </a:solidFill>
                <a:latin typeface="Arial"/>
                <a:ea typeface="Arial"/>
                <a:cs typeface="Arial"/>
              </a:defRPr>
            </a:pPr>
            <a:r>
              <a:rPr lang="es-CO" baseline="0"/>
              <a:t>PREVALENCIA </a:t>
            </a:r>
            <a:r>
              <a:rPr lang="es-CO"/>
              <a:t> DEL PROGRAMA</a:t>
            </a:r>
          </a:p>
        </c:rich>
      </c:tx>
      <c:overlay val="0"/>
      <c:spPr>
        <a:noFill/>
        <a:ln w="25400">
          <a:noFill/>
        </a:ln>
      </c:spPr>
    </c:title>
    <c:autoTitleDeleted val="0"/>
    <c:plotArea>
      <c:layout/>
      <c:barChart>
        <c:barDir val="col"/>
        <c:grouping val="clustered"/>
        <c:varyColors val="0"/>
        <c:ser>
          <c:idx val="0"/>
          <c:order val="0"/>
          <c:tx>
            <c:strRef>
              <c:f>PREVALENCIA!$X$16</c:f>
              <c:strCache>
                <c:ptCount val="1"/>
                <c:pt idx="0">
                  <c:v>META</c:v>
                </c:pt>
              </c:strCache>
            </c:strRef>
          </c:tx>
          <c:spPr>
            <a:solidFill>
              <a:srgbClr val="5B9BD5"/>
            </a:solidFill>
            <a:ln w="25400">
              <a:noFill/>
            </a:ln>
          </c:spPr>
          <c:invertIfNegative val="0"/>
          <c:dLbls>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PREVALENCIA!$W$17:$W$29</c:f>
              <c:strCache>
                <c:ptCount val="13"/>
                <c:pt idx="0">
                  <c:v>ENE</c:v>
                </c:pt>
                <c:pt idx="1">
                  <c:v>FEB</c:v>
                </c:pt>
                <c:pt idx="2">
                  <c:v>MAR</c:v>
                </c:pt>
                <c:pt idx="3">
                  <c:v>ABR</c:v>
                </c:pt>
                <c:pt idx="4">
                  <c:v>MAY</c:v>
                </c:pt>
                <c:pt idx="5">
                  <c:v>JUN</c:v>
                </c:pt>
                <c:pt idx="6">
                  <c:v>JUL</c:v>
                </c:pt>
                <c:pt idx="7">
                  <c:v>AGO</c:v>
                </c:pt>
                <c:pt idx="8">
                  <c:v>SEP</c:v>
                </c:pt>
                <c:pt idx="9">
                  <c:v>OCT</c:v>
                </c:pt>
                <c:pt idx="10">
                  <c:v>NOV</c:v>
                </c:pt>
                <c:pt idx="11">
                  <c:v>DIC</c:v>
                </c:pt>
                <c:pt idx="12">
                  <c:v>META</c:v>
                </c:pt>
              </c:strCache>
            </c:strRef>
          </c:cat>
          <c:val>
            <c:numRef>
              <c:f>PREVALENCIA!$X$17:$X$29</c:f>
              <c:numCache>
                <c:formatCode>0</c:formatCode>
                <c:ptCount val="13"/>
                <c:pt idx="0">
                  <c:v>1</c:v>
                </c:pt>
                <c:pt idx="1">
                  <c:v>1</c:v>
                </c:pt>
                <c:pt idx="2">
                  <c:v>1</c:v>
                </c:pt>
                <c:pt idx="3">
                  <c:v>1</c:v>
                </c:pt>
                <c:pt idx="4">
                  <c:v>1</c:v>
                </c:pt>
                <c:pt idx="5">
                  <c:v>1</c:v>
                </c:pt>
                <c:pt idx="6">
                  <c:v>1</c:v>
                </c:pt>
                <c:pt idx="7">
                  <c:v>1</c:v>
                </c:pt>
                <c:pt idx="8">
                  <c:v>1</c:v>
                </c:pt>
                <c:pt idx="9">
                  <c:v>1</c:v>
                </c:pt>
                <c:pt idx="10">
                  <c:v>1</c:v>
                </c:pt>
                <c:pt idx="11">
                  <c:v>1</c:v>
                </c:pt>
                <c:pt idx="12">
                  <c:v>12</c:v>
                </c:pt>
              </c:numCache>
            </c:numRef>
          </c:val>
          <c:extLst>
            <c:ext xmlns:c16="http://schemas.microsoft.com/office/drawing/2014/chart" uri="{C3380CC4-5D6E-409C-BE32-E72D297353CC}">
              <c16:uniqueId val="{00000000-4215-4355-9DE1-AF36AE9F3909}"/>
            </c:ext>
          </c:extLst>
        </c:ser>
        <c:ser>
          <c:idx val="1"/>
          <c:order val="1"/>
          <c:tx>
            <c:strRef>
              <c:f>PREVALENCIA!$Y$16</c:f>
              <c:strCache>
                <c:ptCount val="1"/>
                <c:pt idx="0">
                  <c:v>RESULTADO</c:v>
                </c:pt>
              </c:strCache>
            </c:strRef>
          </c:tx>
          <c:spPr>
            <a:solidFill>
              <a:srgbClr val="ED7D31"/>
            </a:solidFill>
            <a:ln w="25400">
              <a:noFill/>
            </a:ln>
          </c:spPr>
          <c:invertIfNegative val="0"/>
          <c:dLbls>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PREVALENCIA!$W$17:$W$29</c:f>
              <c:strCache>
                <c:ptCount val="13"/>
                <c:pt idx="0">
                  <c:v>ENE</c:v>
                </c:pt>
                <c:pt idx="1">
                  <c:v>FEB</c:v>
                </c:pt>
                <c:pt idx="2">
                  <c:v>MAR</c:v>
                </c:pt>
                <c:pt idx="3">
                  <c:v>ABR</c:v>
                </c:pt>
                <c:pt idx="4">
                  <c:v>MAY</c:v>
                </c:pt>
                <c:pt idx="5">
                  <c:v>JUN</c:v>
                </c:pt>
                <c:pt idx="6">
                  <c:v>JUL</c:v>
                </c:pt>
                <c:pt idx="7">
                  <c:v>AGO</c:v>
                </c:pt>
                <c:pt idx="8">
                  <c:v>SEP</c:v>
                </c:pt>
                <c:pt idx="9">
                  <c:v>OCT</c:v>
                </c:pt>
                <c:pt idx="10">
                  <c:v>NOV</c:v>
                </c:pt>
                <c:pt idx="11">
                  <c:v>DIC</c:v>
                </c:pt>
                <c:pt idx="12">
                  <c:v>META</c:v>
                </c:pt>
              </c:strCache>
            </c:strRef>
          </c:cat>
          <c:val>
            <c:numRef>
              <c:f>PREVALENCIA!$Y$17:$Y$29</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1-4215-4355-9DE1-AF36AE9F3909}"/>
            </c:ext>
          </c:extLst>
        </c:ser>
        <c:dLbls>
          <c:showLegendKey val="0"/>
          <c:showVal val="0"/>
          <c:showCatName val="0"/>
          <c:showSerName val="0"/>
          <c:showPercent val="0"/>
          <c:showBubbleSize val="0"/>
        </c:dLbls>
        <c:gapWidth val="219"/>
        <c:overlap val="-27"/>
        <c:axId val="310623056"/>
        <c:axId val="310623448"/>
      </c:barChart>
      <c:catAx>
        <c:axId val="310623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s-CO"/>
          </a:p>
        </c:txPr>
        <c:crossAx val="310623448"/>
        <c:crosses val="autoZero"/>
        <c:auto val="1"/>
        <c:lblAlgn val="ctr"/>
        <c:lblOffset val="100"/>
        <c:noMultiLvlLbl val="0"/>
      </c:catAx>
      <c:valAx>
        <c:axId val="310623448"/>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crossAx val="310623056"/>
        <c:crosses val="autoZero"/>
        <c:crossBetween val="between"/>
      </c:valAx>
      <c:spPr>
        <a:noFill/>
        <a:ln w="25400">
          <a:noFill/>
        </a:ln>
      </c:spPr>
    </c:plotArea>
    <c:legend>
      <c:legendPos val="r"/>
      <c:layout>
        <c:manualLayout>
          <c:xMode val="edge"/>
          <c:yMode val="edge"/>
          <c:x val="0.44750240329865354"/>
          <c:y val="0.91107330716348189"/>
          <c:w val="0.10319953382193438"/>
          <c:h val="6.1351737856126728E-2"/>
        </c:manualLayout>
      </c:layout>
      <c:overlay val="0"/>
      <c:spPr>
        <a:noFill/>
        <a:ln w="25400">
          <a:noFill/>
        </a:ln>
      </c:spPr>
      <c:txPr>
        <a:bodyPr/>
        <a:lstStyle/>
        <a:p>
          <a:pPr>
            <a:defRPr sz="755" b="0" i="0" u="none" strike="noStrike" baseline="0">
              <a:solidFill>
                <a:srgbClr val="333333"/>
              </a:solidFill>
              <a:latin typeface="Calibri"/>
              <a:ea typeface="Calibri"/>
              <a:cs typeface="Calibri"/>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chart" Target="../charts/chart1.xml"/><Relationship Id="rId1" Type="http://schemas.openxmlformats.org/officeDocument/2006/relationships/hyperlink" Target="#'PROGRAMA ESTILO DE VIDA SALUBLE'!A1"/></Relationships>
</file>

<file path=xl/drawings/_rels/drawing3.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hyperlink" Target="#'PROGRAMA ESTILO DE VIDA SALUBLE'!A1"/><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hyperlink" Target="#'PROGRAMA ESTILO DE VIDA SALUBLE'!A1"/><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68035</xdr:colOff>
      <xdr:row>0</xdr:row>
      <xdr:rowOff>81643</xdr:rowOff>
    </xdr:from>
    <xdr:to>
      <xdr:col>2</xdr:col>
      <xdr:colOff>535781</xdr:colOff>
      <xdr:row>1</xdr:row>
      <xdr:rowOff>544285</xdr:rowOff>
    </xdr:to>
    <xdr:pic>
      <xdr:nvPicPr>
        <xdr:cNvPr id="2" name="Imagen 1">
          <a:extLst>
            <a:ext uri="{FF2B5EF4-FFF2-40B4-BE49-F238E27FC236}">
              <a16:creationId xmlns:a16="http://schemas.microsoft.com/office/drawing/2014/main" id="{E935FD09-6D3E-49C9-9E55-BDCF778EC3A8}"/>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9141" t="40816" r="30558" b="14966"/>
        <a:stretch/>
      </xdr:blipFill>
      <xdr:spPr>
        <a:xfrm>
          <a:off x="68035" y="81643"/>
          <a:ext cx="4206309" cy="9984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419100</xdr:colOff>
      <xdr:row>2</xdr:row>
      <xdr:rowOff>19050</xdr:rowOff>
    </xdr:from>
    <xdr:to>
      <xdr:col>16</xdr:col>
      <xdr:colOff>85725</xdr:colOff>
      <xdr:row>3</xdr:row>
      <xdr:rowOff>0</xdr:rowOff>
    </xdr:to>
    <xdr:sp macro="" textlink="">
      <xdr:nvSpPr>
        <xdr:cNvPr id="6" name="Flecha: hacia la izquierda 2">
          <a:hlinkClick xmlns:r="http://schemas.openxmlformats.org/officeDocument/2006/relationships" r:id="rId1"/>
          <a:extLst>
            <a:ext uri="{FF2B5EF4-FFF2-40B4-BE49-F238E27FC236}">
              <a16:creationId xmlns:a16="http://schemas.microsoft.com/office/drawing/2014/main" id="{00000000-0008-0000-0100-000006000000}"/>
            </a:ext>
          </a:extLst>
        </xdr:cNvPr>
        <xdr:cNvSpPr/>
      </xdr:nvSpPr>
      <xdr:spPr bwMode="auto">
        <a:xfrm>
          <a:off x="6486525" y="952500"/>
          <a:ext cx="1066800" cy="371475"/>
        </a:xfrm>
        <a:prstGeom prst="leftArrow">
          <a:avLst/>
        </a:prstGeom>
        <a:gradFill flip="none" rotWithShape="1">
          <a:gsLst>
            <a:gs pos="0">
              <a:schemeClr val="accent4">
                <a:lumMod val="0"/>
                <a:lumOff val="100000"/>
              </a:schemeClr>
            </a:gs>
            <a:gs pos="35000">
              <a:schemeClr val="accent4">
                <a:lumMod val="0"/>
                <a:lumOff val="100000"/>
              </a:schemeClr>
            </a:gs>
            <a:gs pos="100000">
              <a:schemeClr val="accent4">
                <a:lumMod val="100000"/>
              </a:schemeClr>
            </a:gs>
          </a:gsLst>
          <a:path path="circle">
            <a:fillToRect l="50000" t="-80000" r="50000" b="180000"/>
          </a:path>
          <a:tileRect/>
        </a:gradFill>
        <a:ln>
          <a:headEnd type="none" w="med" len="med"/>
          <a:tailEnd type="none" w="med" len="med"/>
        </a:ln>
        <a:scene3d>
          <a:camera prst="orthographicFront"/>
          <a:lightRig rig="threePt" dir="t"/>
        </a:scene3d>
        <a:sp3d>
          <a:bevelT w="114300" prst="artDeco"/>
        </a:sp3d>
      </xdr:spPr>
      <xdr:style>
        <a:lnRef idx="1">
          <a:schemeClr val="dk1"/>
        </a:lnRef>
        <a:fillRef idx="3">
          <a:schemeClr val="dk1"/>
        </a:fillRef>
        <a:effectRef idx="2">
          <a:schemeClr val="dk1"/>
        </a:effectRef>
        <a:fontRef idx="minor">
          <a:schemeClr val="lt1"/>
        </a:fontRef>
      </xdr:style>
      <xdr:txBody>
        <a:bodyPr vertOverflow="clip" wrap="square" lIns="18288" tIns="0" rIns="0" bIns="0" rtlCol="0" anchor="ctr" upright="1"/>
        <a:lstStyle/>
        <a:p>
          <a:pPr algn="ctr"/>
          <a:r>
            <a:rPr lang="es-CO" sz="1400" b="1">
              <a:solidFill>
                <a:schemeClr val="tx1"/>
              </a:solidFill>
            </a:rPr>
            <a:t>REGRESAR</a:t>
          </a:r>
        </a:p>
      </xdr:txBody>
    </xdr:sp>
    <xdr:clientData/>
  </xdr:twoCellAnchor>
  <xdr:twoCellAnchor>
    <xdr:from>
      <xdr:col>0</xdr:col>
      <xdr:colOff>297655</xdr:colOff>
      <xdr:row>16</xdr:row>
      <xdr:rowOff>176212</xdr:rowOff>
    </xdr:from>
    <xdr:to>
      <xdr:col>21</xdr:col>
      <xdr:colOff>142874</xdr:colOff>
      <xdr:row>20</xdr:row>
      <xdr:rowOff>561974</xdr:rowOff>
    </xdr:to>
    <xdr:graphicFrame macro="">
      <xdr:nvGraphicFramePr>
        <xdr:cNvPr id="7" name="Gráfico 6">
          <a:extLst>
            <a:ext uri="{FF2B5EF4-FFF2-40B4-BE49-F238E27FC236}">
              <a16:creationId xmlns:a16="http://schemas.microsoft.com/office/drawing/2014/main" id="{00000000-0008-0000-0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35721</xdr:colOff>
      <xdr:row>0</xdr:row>
      <xdr:rowOff>47625</xdr:rowOff>
    </xdr:from>
    <xdr:to>
      <xdr:col>7</xdr:col>
      <xdr:colOff>412750</xdr:colOff>
      <xdr:row>1</xdr:row>
      <xdr:rowOff>428624</xdr:rowOff>
    </xdr:to>
    <xdr:pic>
      <xdr:nvPicPr>
        <xdr:cNvPr id="4" name="Imagen 3">
          <a:extLst>
            <a:ext uri="{FF2B5EF4-FFF2-40B4-BE49-F238E27FC236}">
              <a16:creationId xmlns:a16="http://schemas.microsoft.com/office/drawing/2014/main" id="{FF9079A5-B21B-424C-9174-E099345464EA}"/>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9141" t="40816" r="8588" b="14966"/>
        <a:stretch/>
      </xdr:blipFill>
      <xdr:spPr>
        <a:xfrm>
          <a:off x="35721" y="47625"/>
          <a:ext cx="4060029" cy="846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212272</xdr:colOff>
      <xdr:row>16</xdr:row>
      <xdr:rowOff>21771</xdr:rowOff>
    </xdr:from>
    <xdr:to>
      <xdr:col>21</xdr:col>
      <xdr:colOff>317047</xdr:colOff>
      <xdr:row>29</xdr:row>
      <xdr:rowOff>107496</xdr:rowOff>
    </xdr:to>
    <xdr:graphicFrame macro="">
      <xdr:nvGraphicFramePr>
        <xdr:cNvPr id="4" name="Gráfico 1">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381001</xdr:colOff>
      <xdr:row>2</xdr:row>
      <xdr:rowOff>40823</xdr:rowOff>
    </xdr:from>
    <xdr:to>
      <xdr:col>15</xdr:col>
      <xdr:colOff>239241</xdr:colOff>
      <xdr:row>2</xdr:row>
      <xdr:rowOff>544287</xdr:rowOff>
    </xdr:to>
    <xdr:sp macro="" textlink="">
      <xdr:nvSpPr>
        <xdr:cNvPr id="6" name="Flecha: hacia la izquierda 2">
          <a:hlinkClick xmlns:r="http://schemas.openxmlformats.org/officeDocument/2006/relationships" r:id="rId2"/>
          <a:extLst>
            <a:ext uri="{FF2B5EF4-FFF2-40B4-BE49-F238E27FC236}">
              <a16:creationId xmlns:a16="http://schemas.microsoft.com/office/drawing/2014/main" id="{00000000-0008-0000-0200-000006000000}"/>
            </a:ext>
          </a:extLst>
        </xdr:cNvPr>
        <xdr:cNvSpPr/>
      </xdr:nvSpPr>
      <xdr:spPr bwMode="auto">
        <a:xfrm>
          <a:off x="6504215" y="1292680"/>
          <a:ext cx="1327812" cy="503464"/>
        </a:xfrm>
        <a:prstGeom prst="leftArrow">
          <a:avLst/>
        </a:prstGeom>
        <a:gradFill flip="none" rotWithShape="1">
          <a:gsLst>
            <a:gs pos="0">
              <a:schemeClr val="accent4">
                <a:lumMod val="0"/>
                <a:lumOff val="100000"/>
              </a:schemeClr>
            </a:gs>
            <a:gs pos="35000">
              <a:schemeClr val="accent4">
                <a:lumMod val="0"/>
                <a:lumOff val="100000"/>
              </a:schemeClr>
            </a:gs>
            <a:gs pos="100000">
              <a:schemeClr val="accent4">
                <a:lumMod val="100000"/>
              </a:schemeClr>
            </a:gs>
          </a:gsLst>
          <a:path path="circle">
            <a:fillToRect l="50000" t="-80000" r="50000" b="180000"/>
          </a:path>
          <a:tileRect/>
        </a:gradFill>
        <a:ln>
          <a:headEnd type="none" w="med" len="med"/>
          <a:tailEnd type="none" w="med" len="med"/>
        </a:ln>
        <a:scene3d>
          <a:camera prst="orthographicFront"/>
          <a:lightRig rig="threePt" dir="t"/>
        </a:scene3d>
        <a:sp3d>
          <a:bevelT w="114300" prst="artDeco"/>
        </a:sp3d>
      </xdr:spPr>
      <xdr:style>
        <a:lnRef idx="1">
          <a:schemeClr val="dk1"/>
        </a:lnRef>
        <a:fillRef idx="3">
          <a:schemeClr val="dk1"/>
        </a:fillRef>
        <a:effectRef idx="2">
          <a:schemeClr val="dk1"/>
        </a:effectRef>
        <a:fontRef idx="minor">
          <a:schemeClr val="lt1"/>
        </a:fontRef>
      </xdr:style>
      <xdr:txBody>
        <a:bodyPr vertOverflow="clip" wrap="square" lIns="18288" tIns="0" rIns="0" bIns="0" rtlCol="0" anchor="ctr" upright="1"/>
        <a:lstStyle/>
        <a:p>
          <a:pPr algn="ctr"/>
          <a:r>
            <a:rPr lang="es-CO" sz="1400" b="1">
              <a:solidFill>
                <a:schemeClr val="tx1"/>
              </a:solidFill>
            </a:rPr>
            <a:t>REGRESAR</a:t>
          </a:r>
        </a:p>
      </xdr:txBody>
    </xdr:sp>
    <xdr:clientData/>
  </xdr:twoCellAnchor>
  <xdr:twoCellAnchor editAs="oneCell">
    <xdr:from>
      <xdr:col>0</xdr:col>
      <xdr:colOff>68036</xdr:colOff>
      <xdr:row>0</xdr:row>
      <xdr:rowOff>68035</xdr:rowOff>
    </xdr:from>
    <xdr:to>
      <xdr:col>7</xdr:col>
      <xdr:colOff>243227</xdr:colOff>
      <xdr:row>1</xdr:row>
      <xdr:rowOff>571500</xdr:rowOff>
    </xdr:to>
    <xdr:pic>
      <xdr:nvPicPr>
        <xdr:cNvPr id="5" name="Imagen 4">
          <a:extLst>
            <a:ext uri="{FF2B5EF4-FFF2-40B4-BE49-F238E27FC236}">
              <a16:creationId xmlns:a16="http://schemas.microsoft.com/office/drawing/2014/main" id="{83250FC3-8DF5-4EFF-94E3-2FE394AC447F}"/>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9141" t="40816" r="8588" b="14966"/>
        <a:stretch/>
      </xdr:blipFill>
      <xdr:spPr>
        <a:xfrm>
          <a:off x="68036" y="68035"/>
          <a:ext cx="4163785" cy="11293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185058</xdr:colOff>
      <xdr:row>15</xdr:row>
      <xdr:rowOff>35379</xdr:rowOff>
    </xdr:from>
    <xdr:to>
      <xdr:col>21</xdr:col>
      <xdr:colOff>289833</xdr:colOff>
      <xdr:row>28</xdr:row>
      <xdr:rowOff>121104</xdr:rowOff>
    </xdr:to>
    <xdr:graphicFrame macro="">
      <xdr:nvGraphicFramePr>
        <xdr:cNvPr id="2" name="Gráfico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176893</xdr:colOff>
      <xdr:row>2</xdr:row>
      <xdr:rowOff>54429</xdr:rowOff>
    </xdr:from>
    <xdr:to>
      <xdr:col>12</xdr:col>
      <xdr:colOff>388919</xdr:colOff>
      <xdr:row>2</xdr:row>
      <xdr:rowOff>489857</xdr:rowOff>
    </xdr:to>
    <xdr:sp macro="" textlink="">
      <xdr:nvSpPr>
        <xdr:cNvPr id="4" name="Flecha: hacia la izquierda 2">
          <a:hlinkClick xmlns:r="http://schemas.openxmlformats.org/officeDocument/2006/relationships" r:id="rId2"/>
          <a:extLst>
            <a:ext uri="{FF2B5EF4-FFF2-40B4-BE49-F238E27FC236}">
              <a16:creationId xmlns:a16="http://schemas.microsoft.com/office/drawing/2014/main" id="{00000000-0008-0000-0300-000004000000}"/>
            </a:ext>
          </a:extLst>
        </xdr:cNvPr>
        <xdr:cNvSpPr/>
      </xdr:nvSpPr>
      <xdr:spPr bwMode="auto">
        <a:xfrm>
          <a:off x="6068786" y="1306286"/>
          <a:ext cx="1327812" cy="435428"/>
        </a:xfrm>
        <a:prstGeom prst="leftArrow">
          <a:avLst/>
        </a:prstGeom>
        <a:gradFill flip="none" rotWithShape="1">
          <a:gsLst>
            <a:gs pos="0">
              <a:schemeClr val="accent4">
                <a:lumMod val="0"/>
                <a:lumOff val="100000"/>
              </a:schemeClr>
            </a:gs>
            <a:gs pos="35000">
              <a:schemeClr val="accent4">
                <a:lumMod val="0"/>
                <a:lumOff val="100000"/>
              </a:schemeClr>
            </a:gs>
            <a:gs pos="100000">
              <a:schemeClr val="accent4">
                <a:lumMod val="100000"/>
              </a:schemeClr>
            </a:gs>
          </a:gsLst>
          <a:path path="circle">
            <a:fillToRect l="50000" t="-80000" r="50000" b="180000"/>
          </a:path>
          <a:tileRect/>
        </a:gradFill>
        <a:ln>
          <a:headEnd type="none" w="med" len="med"/>
          <a:tailEnd type="none" w="med" len="med"/>
        </a:ln>
        <a:scene3d>
          <a:camera prst="orthographicFront"/>
          <a:lightRig rig="threePt" dir="t"/>
        </a:scene3d>
        <a:sp3d>
          <a:bevelT w="114300" prst="artDeco"/>
        </a:sp3d>
      </xdr:spPr>
      <xdr:style>
        <a:lnRef idx="1">
          <a:schemeClr val="dk1"/>
        </a:lnRef>
        <a:fillRef idx="3">
          <a:schemeClr val="dk1"/>
        </a:fillRef>
        <a:effectRef idx="2">
          <a:schemeClr val="dk1"/>
        </a:effectRef>
        <a:fontRef idx="minor">
          <a:schemeClr val="lt1"/>
        </a:fontRef>
      </xdr:style>
      <xdr:txBody>
        <a:bodyPr vertOverflow="clip" wrap="square" lIns="18288" tIns="0" rIns="0" bIns="0" rtlCol="0" anchor="ctr" upright="1"/>
        <a:lstStyle/>
        <a:p>
          <a:pPr algn="ctr"/>
          <a:r>
            <a:rPr lang="es-CO" sz="1400" b="1">
              <a:solidFill>
                <a:schemeClr val="tx1"/>
              </a:solidFill>
            </a:rPr>
            <a:t>REGRESAR</a:t>
          </a:r>
        </a:p>
      </xdr:txBody>
    </xdr:sp>
    <xdr:clientData/>
  </xdr:twoCellAnchor>
  <xdr:twoCellAnchor editAs="oneCell">
    <xdr:from>
      <xdr:col>0</xdr:col>
      <xdr:colOff>68036</xdr:colOff>
      <xdr:row>0</xdr:row>
      <xdr:rowOff>54429</xdr:rowOff>
    </xdr:from>
    <xdr:to>
      <xdr:col>7</xdr:col>
      <xdr:colOff>435428</xdr:colOff>
      <xdr:row>1</xdr:row>
      <xdr:rowOff>598713</xdr:rowOff>
    </xdr:to>
    <xdr:pic>
      <xdr:nvPicPr>
        <xdr:cNvPr id="5" name="Imagen 4">
          <a:extLst>
            <a:ext uri="{FF2B5EF4-FFF2-40B4-BE49-F238E27FC236}">
              <a16:creationId xmlns:a16="http://schemas.microsoft.com/office/drawing/2014/main" id="{830430E8-5FB9-435A-ADEA-F7F78FE1B119}"/>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9141" t="40816" r="8588" b="14966"/>
        <a:stretch/>
      </xdr:blipFill>
      <xdr:spPr>
        <a:xfrm>
          <a:off x="68036" y="54429"/>
          <a:ext cx="4708071" cy="11702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90.47.82\sg-sst%20alcaldia\Portatil%20Darling%20Enero%202018\Mis%20documentos\INGRESOS%20DE%20NOVIEMBRE%20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90.47.82\sg-sst%20alcaldia\Mis%20documentos\INGRESOS%20DE%20NOVIEMBRE%20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90.47.82\sg-sst%20alcaldia\Portatil%20Darling%20Enero%202018\Mis%20documentos\Windows\TEMP\CALIFICACION%20DE%20CONDUCTOR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90.47.82\sg-sst%20alcaldia\Mis%20documentos\Windows\TEMP\CALIFICACION%20DE%20CONDUCTOR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causa ingreso"/>
      <sheetName val="INSPECCION"/>
      <sheetName val="PROVEEDOR"/>
      <sheetName val="REPUESTOS"/>
      <sheetName val="SISTEMAS"/>
      <sheetName val="TALLER"/>
      <sheetName val="area taller"/>
      <sheetName val="FAMILIAS"/>
      <sheetName val="TD"/>
      <sheetName val="DATOS"/>
      <sheetName val="crudo"/>
      <sheetName val="INDICADORES ISO"/>
      <sheetName val="BDATOS"/>
      <sheetName val="Hoja1"/>
      <sheetName val="Hoja2"/>
      <sheetName val="cedulas"/>
      <sheetName val="COST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7">
          <cell r="A27" t="str">
            <v>PLACA</v>
          </cell>
          <cell r="B27" t="str">
            <v>MARCA</v>
          </cell>
          <cell r="C27" t="str">
            <v>LINEA</v>
          </cell>
          <cell r="D27" t="str">
            <v>MODELO</v>
          </cell>
        </row>
        <row r="28">
          <cell r="A28" t="str">
            <v>GDG796</v>
          </cell>
          <cell r="B28" t="str">
            <v>KENWORTH</v>
          </cell>
          <cell r="C28" t="str">
            <v>KENWORTH</v>
          </cell>
          <cell r="D28">
            <v>1980</v>
          </cell>
        </row>
        <row r="29">
          <cell r="A29" t="str">
            <v>GDH503</v>
          </cell>
          <cell r="B29" t="str">
            <v>KENWORTH</v>
          </cell>
          <cell r="C29" t="str">
            <v>KENWORTH</v>
          </cell>
          <cell r="D29">
            <v>1980</v>
          </cell>
        </row>
        <row r="30">
          <cell r="A30" t="str">
            <v>GDH504</v>
          </cell>
          <cell r="B30" t="str">
            <v>KENWORTH</v>
          </cell>
          <cell r="C30" t="str">
            <v>KENWORTH</v>
          </cell>
          <cell r="D30">
            <v>1980</v>
          </cell>
        </row>
        <row r="31">
          <cell r="A31" t="str">
            <v>JVF903</v>
          </cell>
          <cell r="B31" t="str">
            <v>CHEVROLET</v>
          </cell>
          <cell r="C31" t="str">
            <v>BRIGADIER</v>
          </cell>
          <cell r="D31">
            <v>1981</v>
          </cell>
        </row>
        <row r="32">
          <cell r="A32" t="str">
            <v>JVF904</v>
          </cell>
          <cell r="B32" t="str">
            <v>CHEVROLET</v>
          </cell>
          <cell r="C32" t="str">
            <v>BRIGADIER</v>
          </cell>
          <cell r="D32">
            <v>1981</v>
          </cell>
        </row>
        <row r="33">
          <cell r="A33" t="str">
            <v>JVF907</v>
          </cell>
          <cell r="B33" t="str">
            <v>CHEVROLET</v>
          </cell>
          <cell r="C33" t="str">
            <v>BRIGADIER</v>
          </cell>
          <cell r="D33">
            <v>1981</v>
          </cell>
        </row>
        <row r="34">
          <cell r="A34" t="str">
            <v>OAE900</v>
          </cell>
          <cell r="B34" t="str">
            <v>MACK</v>
          </cell>
          <cell r="C34" t="str">
            <v>MACK</v>
          </cell>
          <cell r="D34">
            <v>1974</v>
          </cell>
        </row>
        <row r="35">
          <cell r="A35" t="str">
            <v>SKG710</v>
          </cell>
          <cell r="B35" t="str">
            <v>CHEVROLET</v>
          </cell>
          <cell r="C35" t="str">
            <v>CHEVRO VOLVO</v>
          </cell>
          <cell r="D35">
            <v>1995</v>
          </cell>
        </row>
        <row r="36">
          <cell r="A36" t="str">
            <v>SKH286</v>
          </cell>
          <cell r="B36" t="str">
            <v>KENWORTH</v>
          </cell>
          <cell r="C36" t="str">
            <v>T-800</v>
          </cell>
          <cell r="D36">
            <v>1996</v>
          </cell>
        </row>
        <row r="37">
          <cell r="A37" t="str">
            <v>SNA980</v>
          </cell>
          <cell r="B37" t="str">
            <v>AUTOCAR</v>
          </cell>
          <cell r="C37" t="str">
            <v>AUTOCAR</v>
          </cell>
          <cell r="D37">
            <v>1980</v>
          </cell>
        </row>
        <row r="38">
          <cell r="A38" t="str">
            <v>SNA982</v>
          </cell>
          <cell r="B38" t="str">
            <v>AUTOCAR</v>
          </cell>
          <cell r="C38" t="str">
            <v>AUTOCAR</v>
          </cell>
          <cell r="D38">
            <v>1980</v>
          </cell>
        </row>
        <row r="39">
          <cell r="A39" t="str">
            <v>SNA998</v>
          </cell>
          <cell r="B39" t="str">
            <v>AUTOCAR</v>
          </cell>
          <cell r="C39" t="str">
            <v>AUTOCAR</v>
          </cell>
          <cell r="D39">
            <v>1980</v>
          </cell>
        </row>
        <row r="40">
          <cell r="A40" t="str">
            <v>SNB649</v>
          </cell>
          <cell r="B40" t="str">
            <v>CHEVROLET</v>
          </cell>
          <cell r="C40" t="str">
            <v>SUPER BRIGADIER</v>
          </cell>
          <cell r="D40">
            <v>1987</v>
          </cell>
        </row>
        <row r="41">
          <cell r="A41" t="str">
            <v>SNB773</v>
          </cell>
          <cell r="B41" t="str">
            <v>CHEVROLET</v>
          </cell>
          <cell r="C41" t="str">
            <v>SUPER BRIGADIER</v>
          </cell>
          <cell r="D41">
            <v>1988</v>
          </cell>
        </row>
        <row r="42">
          <cell r="A42" t="str">
            <v>SNB802</v>
          </cell>
          <cell r="B42" t="str">
            <v>CHEVROLET</v>
          </cell>
          <cell r="C42" t="str">
            <v>SUPER BRIGADIER</v>
          </cell>
          <cell r="D42">
            <v>1988</v>
          </cell>
        </row>
        <row r="43">
          <cell r="A43" t="str">
            <v>SNB803</v>
          </cell>
          <cell r="B43" t="str">
            <v>CHEVROLET</v>
          </cell>
          <cell r="C43" t="str">
            <v>SUPER BRIGADIER</v>
          </cell>
          <cell r="D43">
            <v>1988</v>
          </cell>
        </row>
        <row r="44">
          <cell r="A44" t="str">
            <v>SNB955</v>
          </cell>
          <cell r="B44" t="str">
            <v>CHEVROLET</v>
          </cell>
          <cell r="C44" t="str">
            <v>SUPER BRIGADIER</v>
          </cell>
          <cell r="D44">
            <v>1988</v>
          </cell>
        </row>
        <row r="45">
          <cell r="A45" t="str">
            <v>SNB956</v>
          </cell>
          <cell r="B45" t="str">
            <v>CHEVROLET</v>
          </cell>
          <cell r="C45" t="str">
            <v>SUPER BRIGADIER</v>
          </cell>
          <cell r="D45">
            <v>1988</v>
          </cell>
        </row>
        <row r="46">
          <cell r="A46" t="str">
            <v>SNB957</v>
          </cell>
          <cell r="B46" t="str">
            <v>CHEVROLET</v>
          </cell>
          <cell r="C46" t="str">
            <v>SUPER BRIGADIER</v>
          </cell>
          <cell r="D46">
            <v>1988</v>
          </cell>
        </row>
        <row r="47">
          <cell r="A47" t="str">
            <v>SRC413</v>
          </cell>
          <cell r="B47" t="str">
            <v>INTERNATIONAL</v>
          </cell>
          <cell r="C47" t="str">
            <v>INTERNACIONAL</v>
          </cell>
          <cell r="D47">
            <v>1993</v>
          </cell>
        </row>
        <row r="48">
          <cell r="A48" t="str">
            <v>SRD680</v>
          </cell>
          <cell r="B48" t="str">
            <v>KENWORTH</v>
          </cell>
          <cell r="C48" t="str">
            <v>T-600</v>
          </cell>
          <cell r="D48">
            <v>1993</v>
          </cell>
        </row>
        <row r="49">
          <cell r="A49" t="str">
            <v>SUA679</v>
          </cell>
          <cell r="B49" t="str">
            <v>CHEVROLET</v>
          </cell>
          <cell r="C49" t="str">
            <v>BRIGADIER</v>
          </cell>
          <cell r="D49">
            <v>1981</v>
          </cell>
        </row>
        <row r="50">
          <cell r="A50" t="str">
            <v>SUA682</v>
          </cell>
          <cell r="B50" t="str">
            <v>CHEVROLET</v>
          </cell>
          <cell r="C50" t="str">
            <v>BRIGADIER</v>
          </cell>
          <cell r="D50">
            <v>1981</v>
          </cell>
        </row>
        <row r="51">
          <cell r="A51" t="str">
            <v>SUA768</v>
          </cell>
          <cell r="B51" t="str">
            <v>KENWORTH</v>
          </cell>
          <cell r="C51" t="str">
            <v>KENWORTH</v>
          </cell>
          <cell r="D51">
            <v>1981</v>
          </cell>
        </row>
        <row r="52">
          <cell r="A52" t="str">
            <v>SUA770</v>
          </cell>
          <cell r="B52" t="str">
            <v>KENWORTH</v>
          </cell>
          <cell r="C52" t="str">
            <v>KENWORTH</v>
          </cell>
          <cell r="D52">
            <v>1981</v>
          </cell>
        </row>
        <row r="53">
          <cell r="A53" t="str">
            <v>SUA772</v>
          </cell>
          <cell r="B53" t="str">
            <v>KENWORTH</v>
          </cell>
          <cell r="C53" t="str">
            <v>KENWORTH</v>
          </cell>
          <cell r="D53">
            <v>1981</v>
          </cell>
        </row>
        <row r="54">
          <cell r="A54" t="str">
            <v>SUA773</v>
          </cell>
          <cell r="B54" t="str">
            <v>KENWORTH</v>
          </cell>
          <cell r="C54" t="str">
            <v>KENWORTH</v>
          </cell>
          <cell r="D54">
            <v>1981</v>
          </cell>
        </row>
        <row r="55">
          <cell r="A55" t="str">
            <v>SUA775</v>
          </cell>
          <cell r="B55" t="str">
            <v>KENWORTH</v>
          </cell>
          <cell r="C55" t="str">
            <v>KENWORTH</v>
          </cell>
          <cell r="D55">
            <v>1981</v>
          </cell>
        </row>
        <row r="56">
          <cell r="A56" t="str">
            <v>SUA776</v>
          </cell>
          <cell r="B56" t="str">
            <v>KENWORTH</v>
          </cell>
          <cell r="C56" t="str">
            <v>KENWORTH</v>
          </cell>
          <cell r="D56">
            <v>1981</v>
          </cell>
        </row>
        <row r="57">
          <cell r="A57" t="str">
            <v>SYK013</v>
          </cell>
          <cell r="B57" t="str">
            <v>CHEVROLET</v>
          </cell>
          <cell r="C57" t="str">
            <v>SUPER BRIGADIER</v>
          </cell>
          <cell r="D57">
            <v>1989</v>
          </cell>
        </row>
        <row r="58">
          <cell r="A58" t="str">
            <v>SYK015</v>
          </cell>
          <cell r="B58" t="str">
            <v>CHEVROLET</v>
          </cell>
          <cell r="C58" t="str">
            <v>SUPER BRIGADIER</v>
          </cell>
          <cell r="D58">
            <v>1989</v>
          </cell>
        </row>
        <row r="59">
          <cell r="A59" t="str">
            <v>SYK017</v>
          </cell>
          <cell r="B59" t="str">
            <v>CHEVROLET</v>
          </cell>
          <cell r="C59" t="str">
            <v>SUPER BRIGADIER</v>
          </cell>
          <cell r="D59">
            <v>1989</v>
          </cell>
        </row>
        <row r="60">
          <cell r="A60" t="str">
            <v>SYK019</v>
          </cell>
          <cell r="B60" t="str">
            <v>CHEVROLET</v>
          </cell>
          <cell r="C60" t="str">
            <v>SUPER BRIGADIER</v>
          </cell>
          <cell r="D60">
            <v>1989</v>
          </cell>
        </row>
        <row r="61">
          <cell r="A61" t="str">
            <v>SYK020</v>
          </cell>
          <cell r="B61" t="str">
            <v>CHEVROLET</v>
          </cell>
          <cell r="C61" t="str">
            <v>SUPER BRIGADIER</v>
          </cell>
          <cell r="D61">
            <v>1989</v>
          </cell>
        </row>
        <row r="62">
          <cell r="A62" t="str">
            <v>SYK021</v>
          </cell>
          <cell r="B62" t="str">
            <v>CHEVROLET</v>
          </cell>
          <cell r="C62" t="str">
            <v>SUPER BRIGADIER</v>
          </cell>
          <cell r="D62">
            <v>1989</v>
          </cell>
        </row>
        <row r="63">
          <cell r="A63" t="str">
            <v>SYK022</v>
          </cell>
          <cell r="B63" t="str">
            <v>CHEVROLET</v>
          </cell>
          <cell r="C63" t="str">
            <v>SUPER BRIGADIER</v>
          </cell>
          <cell r="D63">
            <v>1989</v>
          </cell>
        </row>
        <row r="64">
          <cell r="A64" t="str">
            <v>SYK023</v>
          </cell>
          <cell r="B64" t="str">
            <v>CHEVROLET</v>
          </cell>
          <cell r="C64" t="str">
            <v>SUPER BRIGADIER</v>
          </cell>
          <cell r="D64">
            <v>1989</v>
          </cell>
        </row>
        <row r="65">
          <cell r="A65" t="str">
            <v>SYK024</v>
          </cell>
          <cell r="B65" t="str">
            <v>CHEVROLET</v>
          </cell>
          <cell r="C65" t="str">
            <v>SUPER BRIGADIER</v>
          </cell>
          <cell r="D65">
            <v>1989</v>
          </cell>
        </row>
        <row r="66">
          <cell r="A66" t="str">
            <v>SYK168</v>
          </cell>
          <cell r="B66" t="str">
            <v>CHEVROLET</v>
          </cell>
          <cell r="C66" t="str">
            <v>CHEVRO VOLVO</v>
          </cell>
          <cell r="D66">
            <v>1991</v>
          </cell>
        </row>
        <row r="67">
          <cell r="A67" t="str">
            <v>SYK169</v>
          </cell>
          <cell r="B67" t="str">
            <v>CHEVROLET</v>
          </cell>
          <cell r="C67" t="str">
            <v>CHEVRO VOLVO</v>
          </cell>
          <cell r="D67">
            <v>1991</v>
          </cell>
        </row>
        <row r="68">
          <cell r="A68" t="str">
            <v>SYK170</v>
          </cell>
          <cell r="B68" t="str">
            <v>CHEVROLET</v>
          </cell>
          <cell r="C68" t="str">
            <v>CHEVRO VOLVO</v>
          </cell>
          <cell r="D68">
            <v>1991</v>
          </cell>
        </row>
        <row r="69">
          <cell r="A69" t="str">
            <v>SYK173</v>
          </cell>
          <cell r="B69" t="str">
            <v>CHEVROLET</v>
          </cell>
          <cell r="C69" t="str">
            <v>CHEVRO VOLVO</v>
          </cell>
          <cell r="D69">
            <v>1991</v>
          </cell>
        </row>
        <row r="70">
          <cell r="A70" t="str">
            <v>SYK267</v>
          </cell>
          <cell r="B70" t="str">
            <v>KENWORTH</v>
          </cell>
          <cell r="C70" t="str">
            <v>T-800</v>
          </cell>
          <cell r="D70">
            <v>1993</v>
          </cell>
        </row>
        <row r="71">
          <cell r="A71" t="str">
            <v>SYK268</v>
          </cell>
          <cell r="B71" t="str">
            <v>KENWORTH</v>
          </cell>
          <cell r="C71" t="str">
            <v>T-800</v>
          </cell>
          <cell r="D71">
            <v>1993</v>
          </cell>
        </row>
        <row r="72">
          <cell r="A72" t="str">
            <v>SYK269</v>
          </cell>
          <cell r="B72" t="str">
            <v>KENWORTH</v>
          </cell>
          <cell r="C72" t="str">
            <v>T-800</v>
          </cell>
          <cell r="D72">
            <v>1993</v>
          </cell>
        </row>
        <row r="73">
          <cell r="A73" t="str">
            <v>SYK270</v>
          </cell>
          <cell r="B73" t="str">
            <v>KENWORTH</v>
          </cell>
          <cell r="C73" t="str">
            <v>T-800</v>
          </cell>
          <cell r="D73">
            <v>1993</v>
          </cell>
        </row>
        <row r="74">
          <cell r="A74" t="str">
            <v>SYK271</v>
          </cell>
          <cell r="B74" t="str">
            <v>KENWORTH</v>
          </cell>
          <cell r="C74" t="str">
            <v>T-800</v>
          </cell>
          <cell r="D74">
            <v>1993</v>
          </cell>
        </row>
        <row r="75">
          <cell r="A75" t="str">
            <v>SYK272</v>
          </cell>
          <cell r="B75" t="str">
            <v>KENWORTH</v>
          </cell>
          <cell r="C75" t="str">
            <v>T-800</v>
          </cell>
          <cell r="D75">
            <v>1993</v>
          </cell>
        </row>
        <row r="76">
          <cell r="A76" t="str">
            <v>SYK273</v>
          </cell>
          <cell r="B76" t="str">
            <v>KENWORTH</v>
          </cell>
          <cell r="C76" t="str">
            <v>T-800</v>
          </cell>
          <cell r="D76">
            <v>1993</v>
          </cell>
        </row>
        <row r="77">
          <cell r="A77" t="str">
            <v>SYK274</v>
          </cell>
          <cell r="B77" t="str">
            <v>KENWORTH</v>
          </cell>
          <cell r="C77" t="str">
            <v>T-800</v>
          </cell>
          <cell r="D77">
            <v>1993</v>
          </cell>
        </row>
        <row r="78">
          <cell r="A78" t="str">
            <v>SYK275</v>
          </cell>
          <cell r="B78" t="str">
            <v>KENWORTH</v>
          </cell>
          <cell r="C78" t="str">
            <v>T-800</v>
          </cell>
          <cell r="D78">
            <v>1993</v>
          </cell>
        </row>
        <row r="79">
          <cell r="A79" t="str">
            <v>SYK276</v>
          </cell>
          <cell r="B79" t="str">
            <v>KENWORTH</v>
          </cell>
          <cell r="C79" t="str">
            <v>T-800</v>
          </cell>
          <cell r="D79">
            <v>1993</v>
          </cell>
        </row>
        <row r="80">
          <cell r="A80" t="str">
            <v>SYK277</v>
          </cell>
          <cell r="B80" t="str">
            <v>KENWORTH</v>
          </cell>
          <cell r="C80" t="str">
            <v>T-800</v>
          </cell>
          <cell r="D80">
            <v>1993</v>
          </cell>
        </row>
        <row r="81">
          <cell r="A81" t="str">
            <v>SYK278</v>
          </cell>
          <cell r="B81" t="str">
            <v>KENWORTH</v>
          </cell>
          <cell r="C81" t="str">
            <v>T-800</v>
          </cell>
          <cell r="D81">
            <v>1993</v>
          </cell>
        </row>
        <row r="82">
          <cell r="A82" t="str">
            <v>SYK279</v>
          </cell>
          <cell r="B82" t="str">
            <v>KENWORTH</v>
          </cell>
          <cell r="C82" t="str">
            <v>T-800</v>
          </cell>
          <cell r="D82">
            <v>1993</v>
          </cell>
        </row>
        <row r="83">
          <cell r="A83" t="str">
            <v>SYK282</v>
          </cell>
          <cell r="B83" t="str">
            <v>KENWORTH</v>
          </cell>
          <cell r="C83" t="str">
            <v>T-800</v>
          </cell>
          <cell r="D83">
            <v>1993</v>
          </cell>
        </row>
        <row r="84">
          <cell r="A84" t="str">
            <v>SYK283</v>
          </cell>
          <cell r="B84" t="str">
            <v>KENWORTH</v>
          </cell>
          <cell r="C84" t="str">
            <v>T-800</v>
          </cell>
          <cell r="D84">
            <v>1993</v>
          </cell>
        </row>
        <row r="85">
          <cell r="A85" t="str">
            <v>SYK284</v>
          </cell>
          <cell r="B85" t="str">
            <v>KENWORTH</v>
          </cell>
          <cell r="C85" t="str">
            <v>T-800</v>
          </cell>
          <cell r="D85">
            <v>1993</v>
          </cell>
        </row>
        <row r="86">
          <cell r="A86" t="str">
            <v>SYK285</v>
          </cell>
          <cell r="B86" t="str">
            <v>KENWORTH</v>
          </cell>
          <cell r="C86" t="str">
            <v>T-800</v>
          </cell>
          <cell r="D86">
            <v>1993</v>
          </cell>
        </row>
        <row r="87">
          <cell r="A87" t="str">
            <v>SYK286</v>
          </cell>
          <cell r="B87" t="str">
            <v>KENWORTH</v>
          </cell>
          <cell r="C87" t="str">
            <v>T-800</v>
          </cell>
          <cell r="D87">
            <v>1993</v>
          </cell>
        </row>
        <row r="88">
          <cell r="A88" t="str">
            <v>SYK287</v>
          </cell>
          <cell r="B88" t="str">
            <v>KENWORTH</v>
          </cell>
          <cell r="C88" t="str">
            <v>T-800</v>
          </cell>
          <cell r="D88">
            <v>1993</v>
          </cell>
        </row>
        <row r="89">
          <cell r="A89" t="str">
            <v>SYK321</v>
          </cell>
          <cell r="B89" t="str">
            <v>KENWORTH</v>
          </cell>
          <cell r="C89" t="str">
            <v>T-800</v>
          </cell>
          <cell r="D89">
            <v>1993</v>
          </cell>
        </row>
        <row r="90">
          <cell r="A90" t="str">
            <v>SYK380</v>
          </cell>
          <cell r="B90" t="str">
            <v>KENWORTH</v>
          </cell>
          <cell r="C90" t="str">
            <v>T-600</v>
          </cell>
          <cell r="D90">
            <v>1993</v>
          </cell>
        </row>
        <row r="91">
          <cell r="A91" t="str">
            <v>SYK381</v>
          </cell>
          <cell r="B91" t="str">
            <v>KENWORTH</v>
          </cell>
          <cell r="C91" t="str">
            <v>T-600</v>
          </cell>
          <cell r="D91">
            <v>1993</v>
          </cell>
        </row>
        <row r="92">
          <cell r="A92" t="str">
            <v>SYK382</v>
          </cell>
          <cell r="B92" t="str">
            <v>KENWORTH</v>
          </cell>
          <cell r="C92" t="str">
            <v>T-600</v>
          </cell>
          <cell r="D92">
            <v>1993</v>
          </cell>
        </row>
        <row r="93">
          <cell r="A93" t="str">
            <v>SYK383</v>
          </cell>
          <cell r="B93" t="str">
            <v>KENWORTH</v>
          </cell>
          <cell r="C93" t="str">
            <v>T-600</v>
          </cell>
          <cell r="D93">
            <v>1993</v>
          </cell>
        </row>
        <row r="94">
          <cell r="A94" t="str">
            <v>SYK384</v>
          </cell>
          <cell r="B94" t="str">
            <v>KENWORTH</v>
          </cell>
          <cell r="C94" t="str">
            <v>T-600</v>
          </cell>
          <cell r="D94">
            <v>1993</v>
          </cell>
        </row>
        <row r="95">
          <cell r="A95" t="str">
            <v>SYK385</v>
          </cell>
          <cell r="B95" t="str">
            <v>KENWORTH</v>
          </cell>
          <cell r="C95" t="str">
            <v>T-600</v>
          </cell>
          <cell r="D95">
            <v>1993</v>
          </cell>
        </row>
        <row r="96">
          <cell r="A96" t="str">
            <v>SYK386</v>
          </cell>
          <cell r="B96" t="str">
            <v>KENWORTH</v>
          </cell>
          <cell r="C96" t="str">
            <v>T-600</v>
          </cell>
          <cell r="D96">
            <v>1993</v>
          </cell>
        </row>
        <row r="97">
          <cell r="A97" t="str">
            <v>SYK387</v>
          </cell>
          <cell r="B97" t="str">
            <v>KENWORTH</v>
          </cell>
          <cell r="C97" t="str">
            <v>T-600</v>
          </cell>
          <cell r="D97">
            <v>1993</v>
          </cell>
        </row>
        <row r="98">
          <cell r="A98" t="str">
            <v>SYK388</v>
          </cell>
          <cell r="B98" t="str">
            <v>KENWORTH</v>
          </cell>
          <cell r="C98" t="str">
            <v>T-600</v>
          </cell>
          <cell r="D98">
            <v>1993</v>
          </cell>
        </row>
        <row r="99">
          <cell r="A99" t="str">
            <v>SYK389</v>
          </cell>
          <cell r="B99" t="str">
            <v>KENWORTH</v>
          </cell>
          <cell r="C99" t="str">
            <v>T-600</v>
          </cell>
          <cell r="D99">
            <v>1993</v>
          </cell>
        </row>
        <row r="100">
          <cell r="A100" t="str">
            <v>SYK390</v>
          </cell>
          <cell r="B100" t="str">
            <v>KENWORTH</v>
          </cell>
          <cell r="C100" t="str">
            <v>T-600</v>
          </cell>
          <cell r="D100">
            <v>1993</v>
          </cell>
        </row>
        <row r="101">
          <cell r="A101" t="str">
            <v>SYK391</v>
          </cell>
          <cell r="B101" t="str">
            <v>KENWORTH</v>
          </cell>
          <cell r="C101" t="str">
            <v>T-600</v>
          </cell>
          <cell r="D101">
            <v>1993</v>
          </cell>
        </row>
        <row r="102">
          <cell r="A102" t="str">
            <v>SYK392</v>
          </cell>
          <cell r="B102" t="str">
            <v>KENWORTH</v>
          </cell>
          <cell r="C102" t="str">
            <v>T-600</v>
          </cell>
          <cell r="D102">
            <v>1993</v>
          </cell>
        </row>
        <row r="103">
          <cell r="A103" t="str">
            <v>SYK393</v>
          </cell>
          <cell r="B103" t="str">
            <v>KENWORTH</v>
          </cell>
          <cell r="C103" t="str">
            <v>T-600</v>
          </cell>
          <cell r="D103">
            <v>1993</v>
          </cell>
        </row>
        <row r="104">
          <cell r="A104" t="str">
            <v>SYK394</v>
          </cell>
          <cell r="B104" t="str">
            <v>KENWORTH</v>
          </cell>
          <cell r="C104" t="str">
            <v>T-600</v>
          </cell>
          <cell r="D104">
            <v>1993</v>
          </cell>
        </row>
        <row r="105">
          <cell r="A105" t="str">
            <v>SYK395</v>
          </cell>
          <cell r="B105" t="str">
            <v>KENWORTH</v>
          </cell>
          <cell r="C105" t="str">
            <v>T-600</v>
          </cell>
          <cell r="D105">
            <v>1993</v>
          </cell>
        </row>
        <row r="106">
          <cell r="A106" t="str">
            <v>SYK396</v>
          </cell>
          <cell r="B106" t="str">
            <v>KENWORTH</v>
          </cell>
          <cell r="C106" t="str">
            <v>T-600</v>
          </cell>
          <cell r="D106">
            <v>1993</v>
          </cell>
        </row>
        <row r="107">
          <cell r="A107" t="str">
            <v>SYK397</v>
          </cell>
          <cell r="B107" t="str">
            <v>KENWORTH</v>
          </cell>
          <cell r="C107" t="str">
            <v>T-600</v>
          </cell>
          <cell r="D107">
            <v>1993</v>
          </cell>
        </row>
        <row r="108">
          <cell r="A108" t="str">
            <v>SYK398</v>
          </cell>
          <cell r="B108" t="str">
            <v>KENWORTH</v>
          </cell>
          <cell r="C108" t="str">
            <v>T-600</v>
          </cell>
          <cell r="D108">
            <v>1993</v>
          </cell>
        </row>
        <row r="109">
          <cell r="A109" t="str">
            <v>SYK399</v>
          </cell>
          <cell r="B109" t="str">
            <v>KENWORTH</v>
          </cell>
          <cell r="C109" t="str">
            <v>T-600</v>
          </cell>
          <cell r="D109">
            <v>1993</v>
          </cell>
        </row>
        <row r="110">
          <cell r="A110" t="str">
            <v>SYK405</v>
          </cell>
          <cell r="B110" t="str">
            <v>KENWORTH</v>
          </cell>
          <cell r="C110" t="str">
            <v>T-600</v>
          </cell>
          <cell r="D110">
            <v>1993</v>
          </cell>
        </row>
        <row r="111">
          <cell r="A111" t="str">
            <v>SYK406</v>
          </cell>
          <cell r="B111" t="str">
            <v>KENWORTH</v>
          </cell>
          <cell r="C111" t="str">
            <v>T-600</v>
          </cell>
          <cell r="D111">
            <v>1993</v>
          </cell>
        </row>
        <row r="112">
          <cell r="A112" t="str">
            <v>SYK407</v>
          </cell>
          <cell r="B112" t="str">
            <v>KENWORTH</v>
          </cell>
          <cell r="C112" t="str">
            <v>T-600</v>
          </cell>
          <cell r="D112">
            <v>1993</v>
          </cell>
        </row>
        <row r="113">
          <cell r="A113" t="str">
            <v>SYK408</v>
          </cell>
          <cell r="B113" t="str">
            <v>KENWORTH</v>
          </cell>
          <cell r="C113" t="str">
            <v>T-600</v>
          </cell>
          <cell r="D113">
            <v>1993</v>
          </cell>
        </row>
        <row r="114">
          <cell r="A114" t="str">
            <v>SYK409</v>
          </cell>
          <cell r="B114" t="str">
            <v>KENWORTH</v>
          </cell>
          <cell r="C114" t="str">
            <v>T-600</v>
          </cell>
          <cell r="D114">
            <v>1993</v>
          </cell>
        </row>
        <row r="115">
          <cell r="A115" t="str">
            <v>SYK410</v>
          </cell>
          <cell r="B115" t="str">
            <v>KENWORTH</v>
          </cell>
          <cell r="C115" t="str">
            <v>T-600</v>
          </cell>
          <cell r="D115">
            <v>1993</v>
          </cell>
        </row>
        <row r="116">
          <cell r="A116" t="str">
            <v>SYK411</v>
          </cell>
          <cell r="B116" t="str">
            <v>KENWORTH</v>
          </cell>
          <cell r="C116" t="str">
            <v>T-600</v>
          </cell>
          <cell r="D116">
            <v>1993</v>
          </cell>
        </row>
        <row r="117">
          <cell r="A117" t="str">
            <v>SYK412</v>
          </cell>
          <cell r="B117" t="str">
            <v>KENWORTH</v>
          </cell>
          <cell r="C117" t="str">
            <v>T-600</v>
          </cell>
          <cell r="D117">
            <v>1993</v>
          </cell>
        </row>
        <row r="118">
          <cell r="A118" t="str">
            <v>SYK413</v>
          </cell>
          <cell r="B118" t="str">
            <v>KENWORTH</v>
          </cell>
          <cell r="C118" t="str">
            <v>T-600</v>
          </cell>
          <cell r="D118">
            <v>1993</v>
          </cell>
        </row>
        <row r="119">
          <cell r="A119" t="str">
            <v>SYK414</v>
          </cell>
          <cell r="B119" t="str">
            <v>KENWORTH</v>
          </cell>
          <cell r="C119" t="str">
            <v>T-600</v>
          </cell>
          <cell r="D119">
            <v>1993</v>
          </cell>
        </row>
        <row r="120">
          <cell r="A120" t="str">
            <v>SYK664</v>
          </cell>
          <cell r="B120" t="str">
            <v>KENWORTH</v>
          </cell>
          <cell r="C120" t="str">
            <v>T-600 CELECT</v>
          </cell>
          <cell r="D120">
            <v>1995</v>
          </cell>
        </row>
        <row r="121">
          <cell r="A121" t="str">
            <v>SYK665</v>
          </cell>
          <cell r="B121" t="str">
            <v>KENWORTH</v>
          </cell>
          <cell r="C121" t="str">
            <v>T-600 CELECT</v>
          </cell>
          <cell r="D121">
            <v>1995</v>
          </cell>
        </row>
        <row r="122">
          <cell r="A122" t="str">
            <v>SYK666</v>
          </cell>
          <cell r="B122" t="str">
            <v>KENWORTH</v>
          </cell>
          <cell r="C122" t="str">
            <v>T-600 CELECT</v>
          </cell>
          <cell r="D122">
            <v>1995</v>
          </cell>
        </row>
        <row r="123">
          <cell r="A123" t="str">
            <v>SYK667</v>
          </cell>
          <cell r="B123" t="str">
            <v>KENWORTH</v>
          </cell>
          <cell r="C123" t="str">
            <v>T-600 CELECT</v>
          </cell>
          <cell r="D123">
            <v>1995</v>
          </cell>
        </row>
        <row r="124">
          <cell r="A124" t="str">
            <v>SYK668</v>
          </cell>
          <cell r="B124" t="str">
            <v>KENWORTH</v>
          </cell>
          <cell r="C124" t="str">
            <v>T-600 CELECT</v>
          </cell>
          <cell r="D124">
            <v>1995</v>
          </cell>
        </row>
        <row r="125">
          <cell r="A125" t="str">
            <v>SYK669</v>
          </cell>
          <cell r="B125" t="str">
            <v>KENWORTH</v>
          </cell>
          <cell r="C125" t="str">
            <v>T-600 CELECT</v>
          </cell>
          <cell r="D125">
            <v>1995</v>
          </cell>
        </row>
        <row r="126">
          <cell r="A126" t="str">
            <v>SYK670</v>
          </cell>
          <cell r="B126" t="str">
            <v>KENWORTH</v>
          </cell>
          <cell r="C126" t="str">
            <v>T-600 CELECT</v>
          </cell>
          <cell r="D126">
            <v>1995</v>
          </cell>
        </row>
        <row r="127">
          <cell r="A127" t="str">
            <v>SYK671</v>
          </cell>
          <cell r="B127" t="str">
            <v>KENWORTH</v>
          </cell>
          <cell r="C127" t="str">
            <v>T-600 CELECT</v>
          </cell>
          <cell r="D127">
            <v>1995</v>
          </cell>
        </row>
        <row r="128">
          <cell r="A128" t="str">
            <v>SYK672</v>
          </cell>
          <cell r="B128" t="str">
            <v>KENWORTH</v>
          </cell>
          <cell r="C128" t="str">
            <v>T-600 CELECT</v>
          </cell>
          <cell r="D128">
            <v>1995</v>
          </cell>
        </row>
        <row r="129">
          <cell r="A129" t="str">
            <v>SYK673</v>
          </cell>
          <cell r="B129" t="str">
            <v>KENWORTH</v>
          </cell>
          <cell r="C129" t="str">
            <v>T-600 CELECT</v>
          </cell>
          <cell r="D129">
            <v>1995</v>
          </cell>
        </row>
        <row r="130">
          <cell r="A130" t="str">
            <v>SYK678</v>
          </cell>
          <cell r="B130" t="str">
            <v>KENWORTH</v>
          </cell>
          <cell r="C130" t="str">
            <v>T-600 CELECT</v>
          </cell>
          <cell r="D130">
            <v>1995</v>
          </cell>
        </row>
        <row r="131">
          <cell r="A131" t="str">
            <v>SYK679</v>
          </cell>
          <cell r="B131" t="str">
            <v>KENWORTH</v>
          </cell>
          <cell r="C131" t="str">
            <v>T-600 CELECT</v>
          </cell>
          <cell r="D131">
            <v>1995</v>
          </cell>
        </row>
        <row r="132">
          <cell r="A132" t="str">
            <v>SYK680</v>
          </cell>
          <cell r="B132" t="str">
            <v>KENWORTH</v>
          </cell>
          <cell r="C132" t="str">
            <v>T-600 CELECT</v>
          </cell>
          <cell r="D132">
            <v>1995</v>
          </cell>
        </row>
        <row r="133">
          <cell r="A133" t="str">
            <v>SYK681</v>
          </cell>
          <cell r="B133" t="str">
            <v>KENWORTH</v>
          </cell>
          <cell r="C133" t="str">
            <v>T-600 CELECT</v>
          </cell>
          <cell r="D133">
            <v>1995</v>
          </cell>
        </row>
        <row r="134">
          <cell r="A134" t="str">
            <v>SYK682</v>
          </cell>
          <cell r="B134" t="str">
            <v>KENWORTH</v>
          </cell>
          <cell r="C134" t="str">
            <v>T-600 CELECT</v>
          </cell>
          <cell r="D134">
            <v>1995</v>
          </cell>
        </row>
        <row r="135">
          <cell r="A135" t="str">
            <v>SYK683</v>
          </cell>
          <cell r="B135" t="str">
            <v>KENWORTH</v>
          </cell>
          <cell r="C135" t="str">
            <v>T-600 CELECT</v>
          </cell>
          <cell r="D135">
            <v>1995</v>
          </cell>
        </row>
        <row r="136">
          <cell r="A136" t="str">
            <v>SYK684</v>
          </cell>
          <cell r="B136" t="str">
            <v>KENWORTH</v>
          </cell>
          <cell r="C136" t="str">
            <v>T-600 CELECT</v>
          </cell>
          <cell r="D136">
            <v>1995</v>
          </cell>
        </row>
        <row r="137">
          <cell r="A137" t="str">
            <v>SYK685</v>
          </cell>
          <cell r="B137" t="str">
            <v>KENWORTH</v>
          </cell>
          <cell r="C137" t="str">
            <v>T-600 CELECT</v>
          </cell>
          <cell r="D137">
            <v>1995</v>
          </cell>
        </row>
        <row r="138">
          <cell r="A138" t="str">
            <v>SYK686</v>
          </cell>
          <cell r="B138" t="str">
            <v>KENWORTH</v>
          </cell>
          <cell r="C138" t="str">
            <v>T-600 CELECT</v>
          </cell>
          <cell r="D138">
            <v>1995</v>
          </cell>
        </row>
        <row r="139">
          <cell r="A139" t="str">
            <v>SYK687</v>
          </cell>
          <cell r="B139" t="str">
            <v>KENWORTH</v>
          </cell>
          <cell r="C139" t="str">
            <v>T-600 CELECT</v>
          </cell>
          <cell r="D139">
            <v>1995</v>
          </cell>
        </row>
        <row r="140">
          <cell r="A140" t="str">
            <v>SYL387</v>
          </cell>
          <cell r="B140" t="str">
            <v>KENWORTH</v>
          </cell>
          <cell r="C140" t="str">
            <v>T-600 CELECT PLUS</v>
          </cell>
          <cell r="D140">
            <v>1997</v>
          </cell>
        </row>
        <row r="141">
          <cell r="A141" t="str">
            <v>SYL388</v>
          </cell>
          <cell r="B141" t="str">
            <v>KENWORTH</v>
          </cell>
          <cell r="C141" t="str">
            <v>T-600 CELECT PLUS</v>
          </cell>
          <cell r="D141">
            <v>1997</v>
          </cell>
        </row>
        <row r="142">
          <cell r="A142" t="str">
            <v>SYL389</v>
          </cell>
          <cell r="B142" t="str">
            <v>KENWORTH</v>
          </cell>
          <cell r="C142" t="str">
            <v>T-600 CELECT PLUS</v>
          </cell>
          <cell r="D142">
            <v>1997</v>
          </cell>
        </row>
        <row r="143">
          <cell r="A143" t="str">
            <v>SYL390</v>
          </cell>
          <cell r="B143" t="str">
            <v>KENWORTH</v>
          </cell>
          <cell r="C143" t="str">
            <v>T-600 CELECT PLUS</v>
          </cell>
          <cell r="D143">
            <v>1997</v>
          </cell>
        </row>
        <row r="144">
          <cell r="A144" t="str">
            <v>SYL391</v>
          </cell>
          <cell r="B144" t="str">
            <v>KENWORTH</v>
          </cell>
          <cell r="C144" t="str">
            <v>T-600 CELECT PLUS</v>
          </cell>
          <cell r="D144">
            <v>1997</v>
          </cell>
        </row>
        <row r="145">
          <cell r="A145" t="str">
            <v>SYL392</v>
          </cell>
          <cell r="B145" t="str">
            <v>KENWORTH</v>
          </cell>
          <cell r="C145" t="str">
            <v>T-600 CELECT PLUS</v>
          </cell>
          <cell r="D145">
            <v>1997</v>
          </cell>
        </row>
        <row r="146">
          <cell r="A146" t="str">
            <v>SYL393</v>
          </cell>
          <cell r="B146" t="str">
            <v>KENWORTH</v>
          </cell>
          <cell r="C146" t="str">
            <v>T-600 CELECT PLUS</v>
          </cell>
          <cell r="D146">
            <v>1997</v>
          </cell>
        </row>
        <row r="147">
          <cell r="A147" t="str">
            <v>SYL394</v>
          </cell>
          <cell r="B147" t="str">
            <v>KENWORTH</v>
          </cell>
          <cell r="C147" t="str">
            <v>T-600 CELECT PLUS</v>
          </cell>
          <cell r="D147">
            <v>1997</v>
          </cell>
        </row>
        <row r="148">
          <cell r="A148" t="str">
            <v>SYL395</v>
          </cell>
          <cell r="B148" t="str">
            <v>KENWORTH</v>
          </cell>
          <cell r="C148" t="str">
            <v>T-600 CELECT PLUS</v>
          </cell>
          <cell r="D148">
            <v>1997</v>
          </cell>
        </row>
        <row r="149">
          <cell r="A149" t="str">
            <v>SYL396</v>
          </cell>
          <cell r="B149" t="str">
            <v>KENWORTH</v>
          </cell>
          <cell r="C149" t="str">
            <v>T-600 CELECT PLUS</v>
          </cell>
          <cell r="D149">
            <v>1997</v>
          </cell>
        </row>
        <row r="150">
          <cell r="A150" t="str">
            <v>SYL397</v>
          </cell>
          <cell r="B150" t="str">
            <v>KENWORTH</v>
          </cell>
          <cell r="C150" t="str">
            <v>T-600 CELECT PLUS</v>
          </cell>
          <cell r="D150">
            <v>1997</v>
          </cell>
        </row>
        <row r="151">
          <cell r="A151" t="str">
            <v>SYL398</v>
          </cell>
          <cell r="B151" t="str">
            <v>KENWORTH</v>
          </cell>
          <cell r="C151" t="str">
            <v>T-600 CELECT PLUS</v>
          </cell>
          <cell r="D151">
            <v>1997</v>
          </cell>
        </row>
        <row r="152">
          <cell r="A152" t="str">
            <v>SYL399</v>
          </cell>
          <cell r="B152" t="str">
            <v>KENWORTH</v>
          </cell>
          <cell r="C152" t="str">
            <v>T-600 CELECT PLUS</v>
          </cell>
          <cell r="D152">
            <v>1997</v>
          </cell>
        </row>
        <row r="153">
          <cell r="A153" t="str">
            <v>SYL400</v>
          </cell>
          <cell r="B153" t="str">
            <v>KENWORTH</v>
          </cell>
          <cell r="C153" t="str">
            <v>T-600 CELECT PLUS</v>
          </cell>
          <cell r="D153">
            <v>1997</v>
          </cell>
        </row>
        <row r="154">
          <cell r="A154" t="str">
            <v>SYL401</v>
          </cell>
          <cell r="B154" t="str">
            <v>KENWORTH</v>
          </cell>
          <cell r="C154" t="str">
            <v>T-600 CELECT PLUS</v>
          </cell>
          <cell r="D154">
            <v>1997</v>
          </cell>
        </row>
        <row r="155">
          <cell r="A155" t="str">
            <v>SYL402</v>
          </cell>
          <cell r="B155" t="str">
            <v>KENWORTH</v>
          </cell>
          <cell r="C155" t="str">
            <v>T-600 CELECT PLUS</v>
          </cell>
          <cell r="D155">
            <v>1997</v>
          </cell>
        </row>
        <row r="156">
          <cell r="A156" t="str">
            <v>SYL403</v>
          </cell>
          <cell r="B156" t="str">
            <v>KENWORTH</v>
          </cell>
          <cell r="C156" t="str">
            <v>T-600 CELECT PLUS</v>
          </cell>
          <cell r="D156">
            <v>1997</v>
          </cell>
        </row>
        <row r="157">
          <cell r="A157" t="str">
            <v>SYL404</v>
          </cell>
          <cell r="B157" t="str">
            <v>KENWORTH</v>
          </cell>
          <cell r="C157" t="str">
            <v>T-600 CELECT PLUS</v>
          </cell>
          <cell r="D157">
            <v>1997</v>
          </cell>
        </row>
        <row r="158">
          <cell r="A158" t="str">
            <v>SYL405</v>
          </cell>
          <cell r="B158" t="str">
            <v>KENWORTH</v>
          </cell>
          <cell r="C158" t="str">
            <v>T-600 CELECT PLUS</v>
          </cell>
          <cell r="D158">
            <v>1997</v>
          </cell>
        </row>
        <row r="159">
          <cell r="A159" t="str">
            <v>SYL406</v>
          </cell>
          <cell r="B159" t="str">
            <v>KENWORTH</v>
          </cell>
          <cell r="C159" t="str">
            <v>T-600 CELECT PLUS</v>
          </cell>
          <cell r="D159">
            <v>1997</v>
          </cell>
        </row>
        <row r="160">
          <cell r="A160" t="str">
            <v>SYL421</v>
          </cell>
          <cell r="B160" t="str">
            <v>KENWORTH</v>
          </cell>
          <cell r="C160" t="str">
            <v>T-600 CELECT PLUS</v>
          </cell>
          <cell r="D160">
            <v>1997</v>
          </cell>
        </row>
        <row r="161">
          <cell r="A161" t="str">
            <v>SYL422</v>
          </cell>
          <cell r="B161" t="str">
            <v>KENWORTH</v>
          </cell>
          <cell r="C161" t="str">
            <v>T-600 CELECT PLUS</v>
          </cell>
          <cell r="D161">
            <v>1997</v>
          </cell>
        </row>
        <row r="162">
          <cell r="A162" t="str">
            <v>SYL423</v>
          </cell>
          <cell r="B162" t="str">
            <v>KENWORTH</v>
          </cell>
          <cell r="C162" t="str">
            <v>T-600 CELECT PLUS</v>
          </cell>
          <cell r="D162">
            <v>1997</v>
          </cell>
        </row>
        <row r="163">
          <cell r="A163" t="str">
            <v>SYL424</v>
          </cell>
          <cell r="B163" t="str">
            <v>KENWORTH</v>
          </cell>
          <cell r="C163" t="str">
            <v>T-600 CELECT PLUS</v>
          </cell>
          <cell r="D163">
            <v>1997</v>
          </cell>
        </row>
        <row r="164">
          <cell r="A164" t="str">
            <v>SYL425</v>
          </cell>
          <cell r="B164" t="str">
            <v>KENWORTH</v>
          </cell>
          <cell r="C164" t="str">
            <v>T-600 CELECT PLUS</v>
          </cell>
          <cell r="D164">
            <v>1997</v>
          </cell>
        </row>
        <row r="165">
          <cell r="A165" t="str">
            <v>SYL426</v>
          </cell>
          <cell r="B165" t="str">
            <v>KENWORTH</v>
          </cell>
          <cell r="C165" t="str">
            <v>T-600 CELECT PLUS</v>
          </cell>
          <cell r="D165">
            <v>1997</v>
          </cell>
        </row>
        <row r="166">
          <cell r="A166" t="str">
            <v>SYL427</v>
          </cell>
          <cell r="B166" t="str">
            <v>KENWORTH</v>
          </cell>
          <cell r="C166" t="str">
            <v>T-600 CELECT PLUS</v>
          </cell>
          <cell r="D166">
            <v>1997</v>
          </cell>
        </row>
        <row r="167">
          <cell r="A167" t="str">
            <v>SYL428</v>
          </cell>
          <cell r="B167" t="str">
            <v>KENWORTH</v>
          </cell>
          <cell r="C167" t="str">
            <v>T-600 CELECT PLUS</v>
          </cell>
          <cell r="D167">
            <v>1997</v>
          </cell>
        </row>
        <row r="168">
          <cell r="A168" t="str">
            <v>SYL429</v>
          </cell>
          <cell r="B168" t="str">
            <v>KENWORTH</v>
          </cell>
          <cell r="C168" t="str">
            <v>T-600 CELECT PLUS</v>
          </cell>
          <cell r="D168">
            <v>1997</v>
          </cell>
        </row>
        <row r="169">
          <cell r="A169" t="str">
            <v>SYL430</v>
          </cell>
          <cell r="B169" t="str">
            <v>KENWORTH</v>
          </cell>
          <cell r="C169" t="str">
            <v>T-600 CELECT PLUS</v>
          </cell>
          <cell r="D169">
            <v>1997</v>
          </cell>
        </row>
        <row r="170">
          <cell r="A170" t="str">
            <v>SYL431</v>
          </cell>
          <cell r="B170" t="str">
            <v>KENWORTH</v>
          </cell>
          <cell r="C170" t="str">
            <v>T-600 CELECT PLUS</v>
          </cell>
          <cell r="D170">
            <v>1997</v>
          </cell>
        </row>
        <row r="171">
          <cell r="A171" t="str">
            <v>SYL432</v>
          </cell>
          <cell r="B171" t="str">
            <v>KENWORTH</v>
          </cell>
          <cell r="C171" t="str">
            <v>T-600 CELECT PLUS</v>
          </cell>
          <cell r="D171">
            <v>1997</v>
          </cell>
        </row>
        <row r="172">
          <cell r="A172" t="str">
            <v>SYL433</v>
          </cell>
          <cell r="B172" t="str">
            <v>KENWORTH</v>
          </cell>
          <cell r="C172" t="str">
            <v>T-600 CELECT PLUS</v>
          </cell>
          <cell r="D172">
            <v>1997</v>
          </cell>
        </row>
        <row r="173">
          <cell r="A173" t="str">
            <v>SYL434</v>
          </cell>
          <cell r="B173" t="str">
            <v>KENWORTH</v>
          </cell>
          <cell r="C173" t="str">
            <v>T-600 CELECT PLUS</v>
          </cell>
          <cell r="D173">
            <v>1997</v>
          </cell>
        </row>
        <row r="174">
          <cell r="A174" t="str">
            <v>SYL435</v>
          </cell>
          <cell r="B174" t="str">
            <v>KENWORTH</v>
          </cell>
          <cell r="C174" t="str">
            <v>T-600 CELECT PLUS</v>
          </cell>
          <cell r="D174">
            <v>1997</v>
          </cell>
        </row>
        <row r="175">
          <cell r="A175" t="str">
            <v>SYL436</v>
          </cell>
          <cell r="B175" t="str">
            <v>KENWORTH</v>
          </cell>
          <cell r="C175" t="str">
            <v>T-600 CELECT PLUS</v>
          </cell>
          <cell r="D175">
            <v>1997</v>
          </cell>
        </row>
        <row r="176">
          <cell r="A176" t="str">
            <v>SYL437</v>
          </cell>
          <cell r="B176" t="str">
            <v>KENWORTH</v>
          </cell>
          <cell r="C176" t="str">
            <v>T-600 CELECT PLUS</v>
          </cell>
          <cell r="D176">
            <v>1997</v>
          </cell>
        </row>
        <row r="177">
          <cell r="A177" t="str">
            <v>SYL438</v>
          </cell>
          <cell r="B177" t="str">
            <v>KENWORTH</v>
          </cell>
          <cell r="C177" t="str">
            <v>T-600 CELECT PLUS</v>
          </cell>
          <cell r="D177">
            <v>1997</v>
          </cell>
        </row>
        <row r="178">
          <cell r="A178" t="str">
            <v>SYL439</v>
          </cell>
          <cell r="B178" t="str">
            <v>KENWORTH</v>
          </cell>
          <cell r="C178" t="str">
            <v>T-600 CELECT PLUS</v>
          </cell>
          <cell r="D178">
            <v>1997</v>
          </cell>
        </row>
        <row r="179">
          <cell r="A179" t="str">
            <v>SYL440</v>
          </cell>
          <cell r="B179" t="str">
            <v>KENWORTH</v>
          </cell>
          <cell r="C179" t="str">
            <v>T-600 CELECT PLUS</v>
          </cell>
          <cell r="D179">
            <v>1997</v>
          </cell>
        </row>
        <row r="180">
          <cell r="A180" t="str">
            <v>SYL485</v>
          </cell>
          <cell r="B180" t="str">
            <v>CHEVROLET</v>
          </cell>
          <cell r="C180" t="str">
            <v>SUPER BRIG. ELECT</v>
          </cell>
          <cell r="D180">
            <v>1997</v>
          </cell>
        </row>
        <row r="181">
          <cell r="A181" t="str">
            <v>SYL518</v>
          </cell>
          <cell r="B181" t="str">
            <v>CHEVROLET</v>
          </cell>
          <cell r="C181" t="str">
            <v>SUPER BRIG. ELECT</v>
          </cell>
          <cell r="D181">
            <v>1997</v>
          </cell>
        </row>
        <row r="182">
          <cell r="A182" t="str">
            <v>SYL533</v>
          </cell>
          <cell r="B182" t="str">
            <v>CHEVROLET</v>
          </cell>
          <cell r="C182" t="str">
            <v>SUPER BRIG. ELECT</v>
          </cell>
          <cell r="D182">
            <v>1997</v>
          </cell>
        </row>
        <row r="183">
          <cell r="A183" t="str">
            <v>SYL587</v>
          </cell>
          <cell r="B183" t="str">
            <v>CHEVROLET</v>
          </cell>
          <cell r="C183" t="str">
            <v>SUPER BRIG. ELECT</v>
          </cell>
          <cell r="D183">
            <v>1997</v>
          </cell>
        </row>
        <row r="184">
          <cell r="A184" t="str">
            <v>SYL588</v>
          </cell>
          <cell r="B184" t="str">
            <v>CHEVROLET</v>
          </cell>
          <cell r="C184" t="str">
            <v>SUPER BRIG. ELECT</v>
          </cell>
          <cell r="D184">
            <v>1997</v>
          </cell>
        </row>
        <row r="185">
          <cell r="A185" t="str">
            <v>SYL590</v>
          </cell>
          <cell r="B185" t="str">
            <v>KENWORTH</v>
          </cell>
          <cell r="C185" t="str">
            <v>T-600 CELECT PLUS</v>
          </cell>
          <cell r="D185">
            <v>1998</v>
          </cell>
        </row>
        <row r="186">
          <cell r="A186" t="str">
            <v>SYM351</v>
          </cell>
          <cell r="B186" t="str">
            <v>INTERNATIONAL</v>
          </cell>
          <cell r="C186" t="str">
            <v>ELECTRONICO</v>
          </cell>
          <cell r="D186">
            <v>1999</v>
          </cell>
        </row>
        <row r="187">
          <cell r="A187" t="str">
            <v>SYM352</v>
          </cell>
          <cell r="B187" t="str">
            <v>INTERNATIONAL</v>
          </cell>
          <cell r="C187" t="str">
            <v>ELECTRONICO</v>
          </cell>
          <cell r="D187">
            <v>1999</v>
          </cell>
        </row>
        <row r="188">
          <cell r="A188" t="str">
            <v>SYM353</v>
          </cell>
          <cell r="B188" t="str">
            <v>INTERNATIONAL</v>
          </cell>
          <cell r="C188" t="str">
            <v>ELECTRONICO</v>
          </cell>
          <cell r="D188">
            <v>1999</v>
          </cell>
        </row>
        <row r="189">
          <cell r="A189" t="str">
            <v>SYM354</v>
          </cell>
          <cell r="B189" t="str">
            <v>INTERNATIONAL</v>
          </cell>
          <cell r="C189" t="str">
            <v>ELECTRONICO</v>
          </cell>
          <cell r="D189">
            <v>1999</v>
          </cell>
        </row>
        <row r="190">
          <cell r="A190" t="str">
            <v>SYM355</v>
          </cell>
          <cell r="B190" t="str">
            <v>INTERNATIONAL</v>
          </cell>
          <cell r="C190" t="str">
            <v>ELECTRONICO</v>
          </cell>
          <cell r="D190">
            <v>1999</v>
          </cell>
        </row>
        <row r="191">
          <cell r="A191" t="str">
            <v>SYM356</v>
          </cell>
          <cell r="B191" t="str">
            <v>INTERNATIONAL</v>
          </cell>
          <cell r="C191" t="str">
            <v>ELECTRONICO</v>
          </cell>
          <cell r="D191">
            <v>1999</v>
          </cell>
        </row>
        <row r="192">
          <cell r="A192" t="str">
            <v>SYM357</v>
          </cell>
          <cell r="B192" t="str">
            <v>INTERNATIONAL</v>
          </cell>
          <cell r="C192" t="str">
            <v>ELECTRONICO</v>
          </cell>
          <cell r="D192">
            <v>1999</v>
          </cell>
        </row>
        <row r="193">
          <cell r="A193" t="str">
            <v>SYM358</v>
          </cell>
          <cell r="B193" t="str">
            <v>INTERNATIONAL</v>
          </cell>
          <cell r="C193" t="str">
            <v>ELECTRONICO</v>
          </cell>
          <cell r="D193">
            <v>1999</v>
          </cell>
        </row>
        <row r="194">
          <cell r="A194" t="str">
            <v>SYM359</v>
          </cell>
          <cell r="B194" t="str">
            <v>INTERNATIONAL</v>
          </cell>
          <cell r="C194" t="str">
            <v>ELECTRONICO</v>
          </cell>
          <cell r="D194">
            <v>1999</v>
          </cell>
        </row>
        <row r="195">
          <cell r="A195" t="str">
            <v>SYM360</v>
          </cell>
          <cell r="B195" t="str">
            <v>INTERNATIONAL</v>
          </cell>
          <cell r="C195" t="str">
            <v>ELECTRONICO</v>
          </cell>
          <cell r="D195">
            <v>1999</v>
          </cell>
        </row>
        <row r="196">
          <cell r="A196" t="str">
            <v>SYM361</v>
          </cell>
          <cell r="B196" t="str">
            <v>INTERNATIONAL</v>
          </cell>
          <cell r="C196" t="str">
            <v>ELECTRONICO</v>
          </cell>
          <cell r="D196">
            <v>1999</v>
          </cell>
        </row>
        <row r="197">
          <cell r="A197" t="str">
            <v>SYM362</v>
          </cell>
          <cell r="B197" t="str">
            <v>INTERNATIONAL</v>
          </cell>
          <cell r="C197" t="str">
            <v>ELECTRONICO</v>
          </cell>
          <cell r="D197">
            <v>1999</v>
          </cell>
        </row>
        <row r="198">
          <cell r="A198" t="str">
            <v>SYM363</v>
          </cell>
          <cell r="B198" t="str">
            <v>INTERNATIONAL</v>
          </cell>
          <cell r="C198" t="str">
            <v>ELECTRONICO</v>
          </cell>
          <cell r="D198">
            <v>1999</v>
          </cell>
        </row>
        <row r="199">
          <cell r="A199" t="str">
            <v>SYM364</v>
          </cell>
          <cell r="B199" t="str">
            <v>INTERNATIONAL</v>
          </cell>
          <cell r="C199" t="str">
            <v>ELECTRONICO</v>
          </cell>
          <cell r="D199">
            <v>1999</v>
          </cell>
        </row>
        <row r="200">
          <cell r="A200" t="str">
            <v>SYM365</v>
          </cell>
          <cell r="B200" t="str">
            <v>INTERNATIONAL</v>
          </cell>
          <cell r="C200" t="str">
            <v>ELECTRONICO</v>
          </cell>
          <cell r="D200">
            <v>1999</v>
          </cell>
        </row>
        <row r="201">
          <cell r="A201" t="str">
            <v>SYR393</v>
          </cell>
          <cell r="B201" t="str">
            <v>KENWORTH</v>
          </cell>
          <cell r="C201" t="str">
            <v>T-600 ISX</v>
          </cell>
          <cell r="D201">
            <v>2003</v>
          </cell>
        </row>
        <row r="202">
          <cell r="A202" t="str">
            <v>SYR394</v>
          </cell>
          <cell r="B202" t="str">
            <v>KENWORTH</v>
          </cell>
          <cell r="C202" t="str">
            <v>T-600 ISX</v>
          </cell>
          <cell r="D202">
            <v>2003</v>
          </cell>
        </row>
        <row r="203">
          <cell r="A203" t="str">
            <v>SYR395</v>
          </cell>
          <cell r="B203" t="str">
            <v>KENWORTH</v>
          </cell>
          <cell r="C203" t="str">
            <v>T-600 ISX</v>
          </cell>
          <cell r="D203">
            <v>2003</v>
          </cell>
        </row>
        <row r="204">
          <cell r="A204" t="str">
            <v>SYR396</v>
          </cell>
          <cell r="B204" t="str">
            <v>KENWORTH</v>
          </cell>
          <cell r="C204" t="str">
            <v>T-600 ISX</v>
          </cell>
          <cell r="D204">
            <v>2003</v>
          </cell>
        </row>
        <row r="205">
          <cell r="A205" t="str">
            <v>SYR397</v>
          </cell>
          <cell r="B205" t="str">
            <v>KENWORTH</v>
          </cell>
          <cell r="C205" t="str">
            <v>T-600 ISX</v>
          </cell>
          <cell r="D205">
            <v>2003</v>
          </cell>
        </row>
        <row r="206">
          <cell r="A206" t="str">
            <v>SYR398</v>
          </cell>
          <cell r="B206" t="str">
            <v>KENWORTH</v>
          </cell>
          <cell r="C206" t="str">
            <v>T-600 ISX</v>
          </cell>
          <cell r="D206">
            <v>2003</v>
          </cell>
        </row>
        <row r="207">
          <cell r="A207" t="str">
            <v>SYR399</v>
          </cell>
          <cell r="B207" t="str">
            <v>KENWORTH</v>
          </cell>
          <cell r="C207" t="str">
            <v>T-600 ISX</v>
          </cell>
          <cell r="D207">
            <v>2003</v>
          </cell>
        </row>
        <row r="208">
          <cell r="A208" t="str">
            <v>SYR400</v>
          </cell>
          <cell r="B208" t="str">
            <v>KENWORTH</v>
          </cell>
          <cell r="C208" t="str">
            <v>T-600 ISX</v>
          </cell>
          <cell r="D208">
            <v>2003</v>
          </cell>
        </row>
        <row r="209">
          <cell r="A209" t="str">
            <v>SYR401</v>
          </cell>
          <cell r="B209" t="str">
            <v>KENWORTH</v>
          </cell>
          <cell r="C209" t="str">
            <v>T-600 ISX</v>
          </cell>
          <cell r="D209">
            <v>2003</v>
          </cell>
        </row>
        <row r="210">
          <cell r="A210" t="str">
            <v>SYR402</v>
          </cell>
          <cell r="B210" t="str">
            <v>KENWORTH</v>
          </cell>
          <cell r="C210" t="str">
            <v>T-600 ISX</v>
          </cell>
          <cell r="D210">
            <v>2003</v>
          </cell>
        </row>
        <row r="211">
          <cell r="A211" t="str">
            <v>SYR403</v>
          </cell>
          <cell r="B211" t="str">
            <v>KENWORTH</v>
          </cell>
          <cell r="C211" t="str">
            <v>T-600 ISX</v>
          </cell>
          <cell r="D211">
            <v>2003</v>
          </cell>
        </row>
        <row r="212">
          <cell r="A212" t="str">
            <v>SYR404</v>
          </cell>
          <cell r="B212" t="str">
            <v>KENWORTH</v>
          </cell>
          <cell r="C212" t="str">
            <v>T-600 ISX</v>
          </cell>
          <cell r="D212">
            <v>2003</v>
          </cell>
        </row>
        <row r="213">
          <cell r="A213" t="str">
            <v>SYR405</v>
          </cell>
          <cell r="B213" t="str">
            <v>KENWORTH</v>
          </cell>
          <cell r="C213" t="str">
            <v>T-600 ISX</v>
          </cell>
          <cell r="D213">
            <v>2003</v>
          </cell>
        </row>
        <row r="214">
          <cell r="A214" t="str">
            <v>SYR406</v>
          </cell>
          <cell r="B214" t="str">
            <v>KENWORTH</v>
          </cell>
          <cell r="C214" t="str">
            <v>T-600 ISX</v>
          </cell>
          <cell r="D214">
            <v>2003</v>
          </cell>
        </row>
        <row r="215">
          <cell r="A215" t="str">
            <v>SYR407</v>
          </cell>
          <cell r="B215" t="str">
            <v>KENWORTH</v>
          </cell>
          <cell r="C215" t="str">
            <v>T-600 ISX</v>
          </cell>
          <cell r="D215">
            <v>2003</v>
          </cell>
        </row>
        <row r="216">
          <cell r="A216" t="str">
            <v>SYR408</v>
          </cell>
          <cell r="B216" t="str">
            <v>KENWORTH</v>
          </cell>
          <cell r="C216" t="str">
            <v>T-600 ISX</v>
          </cell>
          <cell r="D216">
            <v>2003</v>
          </cell>
        </row>
        <row r="217">
          <cell r="A217" t="str">
            <v>SYR409</v>
          </cell>
          <cell r="B217" t="str">
            <v>KENWORTH</v>
          </cell>
          <cell r="C217" t="str">
            <v>T-600 ISX</v>
          </cell>
          <cell r="D217">
            <v>2003</v>
          </cell>
        </row>
        <row r="218">
          <cell r="A218" t="str">
            <v>SYR410</v>
          </cell>
          <cell r="B218" t="str">
            <v>KENWORTH</v>
          </cell>
          <cell r="C218" t="str">
            <v>T-600 ISX</v>
          </cell>
          <cell r="D218">
            <v>2003</v>
          </cell>
        </row>
        <row r="219">
          <cell r="A219" t="str">
            <v>SYR411</v>
          </cell>
          <cell r="B219" t="str">
            <v>KENWORTH</v>
          </cell>
          <cell r="C219" t="str">
            <v>T-600 ISX</v>
          </cell>
          <cell r="D219">
            <v>2003</v>
          </cell>
        </row>
        <row r="220">
          <cell r="A220" t="str">
            <v>SYR412</v>
          </cell>
          <cell r="B220" t="str">
            <v>KENWORTH</v>
          </cell>
          <cell r="C220" t="str">
            <v>T-600 ISX</v>
          </cell>
          <cell r="D220">
            <v>2003</v>
          </cell>
        </row>
        <row r="221">
          <cell r="A221" t="str">
            <v>SYR928</v>
          </cell>
          <cell r="B221" t="str">
            <v>KENWORTH</v>
          </cell>
          <cell r="C221" t="str">
            <v>T-600 ISX</v>
          </cell>
          <cell r="D221">
            <v>2004</v>
          </cell>
        </row>
        <row r="222">
          <cell r="A222" t="str">
            <v>SYR929</v>
          </cell>
          <cell r="B222" t="str">
            <v>KENWORTH</v>
          </cell>
          <cell r="C222" t="str">
            <v>T-600 ISX</v>
          </cell>
          <cell r="D222">
            <v>2004</v>
          </cell>
        </row>
        <row r="223">
          <cell r="A223" t="str">
            <v>SYR930</v>
          </cell>
          <cell r="B223" t="str">
            <v>KENWORTH</v>
          </cell>
          <cell r="C223" t="str">
            <v>T-600 ISX</v>
          </cell>
          <cell r="D223">
            <v>2004</v>
          </cell>
        </row>
        <row r="224">
          <cell r="A224" t="str">
            <v>SYR931</v>
          </cell>
          <cell r="B224" t="str">
            <v>KENWORTH</v>
          </cell>
          <cell r="C224" t="str">
            <v>T-600 ISX</v>
          </cell>
          <cell r="D224">
            <v>2004</v>
          </cell>
        </row>
        <row r="225">
          <cell r="A225" t="str">
            <v>SYR932</v>
          </cell>
          <cell r="B225" t="str">
            <v>KENWORTH</v>
          </cell>
          <cell r="C225" t="str">
            <v>T-600 ISX</v>
          </cell>
          <cell r="D225">
            <v>2004</v>
          </cell>
        </row>
        <row r="226">
          <cell r="A226" t="str">
            <v>SYR933</v>
          </cell>
          <cell r="B226" t="str">
            <v>KENWORTH</v>
          </cell>
          <cell r="C226" t="str">
            <v>T-600 ISX</v>
          </cell>
          <cell r="D226">
            <v>2004</v>
          </cell>
        </row>
        <row r="227">
          <cell r="A227" t="str">
            <v>SYR934</v>
          </cell>
          <cell r="B227" t="str">
            <v>KENWORTH</v>
          </cell>
          <cell r="C227" t="str">
            <v>T-600 ISX</v>
          </cell>
          <cell r="D227">
            <v>2004</v>
          </cell>
        </row>
        <row r="228">
          <cell r="A228" t="str">
            <v>SYR935</v>
          </cell>
          <cell r="B228" t="str">
            <v>KENWORTH</v>
          </cell>
          <cell r="C228" t="str">
            <v>T-600 ISX</v>
          </cell>
          <cell r="D228">
            <v>2004</v>
          </cell>
        </row>
        <row r="229">
          <cell r="A229" t="str">
            <v>SYR936</v>
          </cell>
          <cell r="B229" t="str">
            <v>KENWORTH</v>
          </cell>
          <cell r="C229" t="str">
            <v>T-600 ISX</v>
          </cell>
          <cell r="D229">
            <v>2004</v>
          </cell>
        </row>
        <row r="230">
          <cell r="A230" t="str">
            <v>SYR937</v>
          </cell>
          <cell r="B230" t="str">
            <v>KENWORTH</v>
          </cell>
          <cell r="C230" t="str">
            <v>T-600 ISX</v>
          </cell>
          <cell r="D230">
            <v>2004</v>
          </cell>
        </row>
        <row r="231">
          <cell r="A231" t="str">
            <v>SYR938</v>
          </cell>
          <cell r="B231" t="str">
            <v>KENWORTH</v>
          </cell>
          <cell r="C231" t="str">
            <v>T-600 ISX</v>
          </cell>
          <cell r="D231">
            <v>2004</v>
          </cell>
        </row>
        <row r="232">
          <cell r="A232" t="str">
            <v>SYR939</v>
          </cell>
          <cell r="B232" t="str">
            <v>KENWORTH</v>
          </cell>
          <cell r="C232" t="str">
            <v>T-600 ISX</v>
          </cell>
          <cell r="D232">
            <v>2004</v>
          </cell>
        </row>
        <row r="233">
          <cell r="A233" t="str">
            <v>SYR940</v>
          </cell>
          <cell r="B233" t="str">
            <v>KENWORTH</v>
          </cell>
          <cell r="C233" t="str">
            <v>T-600 ISX</v>
          </cell>
          <cell r="D233">
            <v>2004</v>
          </cell>
        </row>
        <row r="234">
          <cell r="A234" t="str">
            <v>SYR941</v>
          </cell>
          <cell r="B234" t="str">
            <v>KENWORTH</v>
          </cell>
          <cell r="C234" t="str">
            <v>T-600 ISX</v>
          </cell>
          <cell r="D234">
            <v>2004</v>
          </cell>
        </row>
        <row r="235">
          <cell r="A235" t="str">
            <v>SYR942</v>
          </cell>
          <cell r="B235" t="str">
            <v>KENWORTH</v>
          </cell>
          <cell r="C235" t="str">
            <v>T-600 ISX</v>
          </cell>
          <cell r="D235">
            <v>2004</v>
          </cell>
        </row>
        <row r="236">
          <cell r="A236" t="str">
            <v>SYR943</v>
          </cell>
          <cell r="B236" t="str">
            <v>KENWORTH</v>
          </cell>
          <cell r="C236" t="str">
            <v>T-600 ISX</v>
          </cell>
          <cell r="D236">
            <v>2004</v>
          </cell>
        </row>
        <row r="237">
          <cell r="A237" t="str">
            <v>SYS006</v>
          </cell>
          <cell r="B237" t="str">
            <v>KENWORTH</v>
          </cell>
          <cell r="C237" t="str">
            <v>T-600 ISX</v>
          </cell>
          <cell r="D237">
            <v>2004</v>
          </cell>
        </row>
        <row r="238">
          <cell r="A238" t="str">
            <v>SYS007</v>
          </cell>
          <cell r="B238" t="str">
            <v>KENWORTH</v>
          </cell>
          <cell r="C238" t="str">
            <v>T-600 ISX</v>
          </cell>
          <cell r="D238">
            <v>2004</v>
          </cell>
        </row>
        <row r="239">
          <cell r="A239" t="str">
            <v>SYS008</v>
          </cell>
          <cell r="B239" t="str">
            <v>KENWORTH</v>
          </cell>
          <cell r="C239" t="str">
            <v>T-600 ISX</v>
          </cell>
          <cell r="D239">
            <v>2004</v>
          </cell>
        </row>
        <row r="240">
          <cell r="A240" t="str">
            <v>SYS009</v>
          </cell>
          <cell r="B240" t="str">
            <v>KENWORTH</v>
          </cell>
          <cell r="C240" t="str">
            <v>T-600 ISX</v>
          </cell>
          <cell r="D240">
            <v>2004</v>
          </cell>
        </row>
        <row r="241">
          <cell r="A241" t="str">
            <v>SYS010</v>
          </cell>
          <cell r="B241" t="str">
            <v>KENWORTH</v>
          </cell>
          <cell r="C241" t="str">
            <v>T-600 ISX</v>
          </cell>
          <cell r="D241">
            <v>2004</v>
          </cell>
        </row>
        <row r="242">
          <cell r="A242" t="str">
            <v>SYS011</v>
          </cell>
          <cell r="B242" t="str">
            <v>KENWORTH</v>
          </cell>
          <cell r="C242" t="str">
            <v>T-600 ISX</v>
          </cell>
          <cell r="D242">
            <v>2004</v>
          </cell>
        </row>
        <row r="243">
          <cell r="A243" t="str">
            <v>SYS012</v>
          </cell>
          <cell r="B243" t="str">
            <v>KENWORTH</v>
          </cell>
          <cell r="C243" t="str">
            <v>T-600 ISX</v>
          </cell>
          <cell r="D243">
            <v>2004</v>
          </cell>
        </row>
        <row r="244">
          <cell r="A244" t="str">
            <v>SYS013</v>
          </cell>
          <cell r="B244" t="str">
            <v>KENWORTH</v>
          </cell>
          <cell r="C244" t="str">
            <v>T-600 ISX</v>
          </cell>
          <cell r="D244">
            <v>2004</v>
          </cell>
        </row>
        <row r="245">
          <cell r="A245" t="str">
            <v>SYS014</v>
          </cell>
          <cell r="B245" t="str">
            <v>KENWORTH</v>
          </cell>
          <cell r="C245" t="str">
            <v>T-600 ISX</v>
          </cell>
          <cell r="D245">
            <v>2004</v>
          </cell>
        </row>
        <row r="246">
          <cell r="A246" t="str">
            <v>SYS015</v>
          </cell>
          <cell r="B246" t="str">
            <v>KENWORTH</v>
          </cell>
          <cell r="C246" t="str">
            <v>T-600 ISX</v>
          </cell>
          <cell r="D246">
            <v>2004</v>
          </cell>
        </row>
        <row r="247">
          <cell r="A247" t="str">
            <v>TKG755</v>
          </cell>
          <cell r="B247" t="str">
            <v>CHEVROLET</v>
          </cell>
          <cell r="C247" t="str">
            <v>CHEVRO VOLVO</v>
          </cell>
          <cell r="D247">
            <v>1998</v>
          </cell>
        </row>
        <row r="248">
          <cell r="A248" t="str">
            <v>TNC653</v>
          </cell>
          <cell r="B248" t="str">
            <v>CHEVROLET</v>
          </cell>
          <cell r="C248" t="str">
            <v>CHEVRO VOLVO</v>
          </cell>
          <cell r="D248">
            <v>1995</v>
          </cell>
        </row>
        <row r="249">
          <cell r="A249" t="str">
            <v>TNC964</v>
          </cell>
          <cell r="B249" t="str">
            <v>MACK</v>
          </cell>
          <cell r="C249" t="str">
            <v>CH613</v>
          </cell>
          <cell r="D249">
            <v>1995</v>
          </cell>
        </row>
        <row r="250">
          <cell r="A250" t="str">
            <v>TNC965</v>
          </cell>
          <cell r="B250" t="str">
            <v>CHEVROLET</v>
          </cell>
          <cell r="C250" t="str">
            <v>CHEVRO VOLVO</v>
          </cell>
          <cell r="D250">
            <v>1995</v>
          </cell>
        </row>
        <row r="251">
          <cell r="A251" t="str">
            <v>UFE920</v>
          </cell>
          <cell r="B251" t="str">
            <v>CHEVROLET</v>
          </cell>
          <cell r="C251" t="str">
            <v>CHEVRO VOLVO</v>
          </cell>
          <cell r="D251">
            <v>1995</v>
          </cell>
        </row>
        <row r="252">
          <cell r="A252" t="str">
            <v>UFQ098</v>
          </cell>
          <cell r="B252" t="str">
            <v>CHEVROLET</v>
          </cell>
          <cell r="C252" t="str">
            <v>SUPER BRIG. ELECT</v>
          </cell>
          <cell r="D252">
            <v>1997</v>
          </cell>
        </row>
        <row r="253">
          <cell r="A253" t="str">
            <v>UPG086</v>
          </cell>
          <cell r="B253" t="str">
            <v>CHEVROLET</v>
          </cell>
          <cell r="C253" t="str">
            <v>CHEVRO VOLVO</v>
          </cell>
          <cell r="D253">
            <v>1993</v>
          </cell>
        </row>
        <row r="254">
          <cell r="A254" t="str">
            <v>UPN019</v>
          </cell>
          <cell r="B254" t="str">
            <v>CHEVROLET</v>
          </cell>
          <cell r="C254" t="str">
            <v>CHEVRO VOLVO</v>
          </cell>
          <cell r="D254">
            <v>1995</v>
          </cell>
        </row>
        <row r="255">
          <cell r="A255" t="str">
            <v>WZC561</v>
          </cell>
          <cell r="B255" t="str">
            <v>KENWORTH</v>
          </cell>
          <cell r="C255" t="str">
            <v>KENWORTH</v>
          </cell>
          <cell r="D255">
            <v>1981</v>
          </cell>
        </row>
        <row r="256">
          <cell r="A256" t="str">
            <v>WZC564</v>
          </cell>
          <cell r="B256" t="str">
            <v>KENWORTH</v>
          </cell>
          <cell r="C256" t="str">
            <v>KENWORTH</v>
          </cell>
          <cell r="D256">
            <v>1981</v>
          </cell>
        </row>
        <row r="257">
          <cell r="A257" t="str">
            <v>WZC565</v>
          </cell>
          <cell r="B257" t="str">
            <v>KENWORTH</v>
          </cell>
          <cell r="C257" t="str">
            <v>KENWORTH</v>
          </cell>
          <cell r="D257">
            <v>1981</v>
          </cell>
        </row>
        <row r="258">
          <cell r="A258" t="str">
            <v>XAB828</v>
          </cell>
          <cell r="B258" t="str">
            <v>KENWORTH</v>
          </cell>
          <cell r="C258" t="str">
            <v>KENWORTH</v>
          </cell>
          <cell r="D258">
            <v>1981</v>
          </cell>
        </row>
        <row r="259">
          <cell r="A259" t="str">
            <v>XAB829</v>
          </cell>
          <cell r="B259" t="str">
            <v>KENWORTH</v>
          </cell>
          <cell r="C259" t="str">
            <v>KENWORTH</v>
          </cell>
          <cell r="D259">
            <v>1981</v>
          </cell>
        </row>
        <row r="260">
          <cell r="A260" t="str">
            <v>XVH413</v>
          </cell>
          <cell r="B260" t="str">
            <v>CHEVROLET</v>
          </cell>
          <cell r="C260" t="str">
            <v>CHEVRO VOLVO</v>
          </cell>
          <cell r="D260">
            <v>1993</v>
          </cell>
        </row>
        <row r="261">
          <cell r="A261" t="str">
            <v>XVH443</v>
          </cell>
          <cell r="B261" t="str">
            <v>CHEVROLET</v>
          </cell>
          <cell r="C261" t="str">
            <v>CHEVRO VOLVO</v>
          </cell>
          <cell r="D261">
            <v>1993</v>
          </cell>
        </row>
        <row r="262">
          <cell r="A262" t="str">
            <v>XVH703</v>
          </cell>
          <cell r="B262" t="str">
            <v>CHEVROLET</v>
          </cell>
          <cell r="C262" t="str">
            <v>CHEVRO VOLVO</v>
          </cell>
          <cell r="D262">
            <v>1993</v>
          </cell>
        </row>
        <row r="263">
          <cell r="A263" t="str">
            <v>XVI493</v>
          </cell>
          <cell r="B263" t="str">
            <v>CHEVROLET</v>
          </cell>
          <cell r="C263" t="str">
            <v>CHEVRO VOLVO</v>
          </cell>
          <cell r="D263">
            <v>1995</v>
          </cell>
        </row>
        <row r="264">
          <cell r="A264" t="str">
            <v>XVI647</v>
          </cell>
          <cell r="B264" t="str">
            <v>CHEVROLET</v>
          </cell>
          <cell r="C264" t="str">
            <v>CHEVRO VOLVO</v>
          </cell>
          <cell r="D264">
            <v>1995</v>
          </cell>
        </row>
        <row r="265">
          <cell r="A265" t="str">
            <v>XVK616</v>
          </cell>
          <cell r="B265" t="str">
            <v>CHEVROLET</v>
          </cell>
          <cell r="C265" t="str">
            <v>CHEVRO VOLVO</v>
          </cell>
          <cell r="D265">
            <v>1997</v>
          </cell>
        </row>
        <row r="266">
          <cell r="A266" t="str">
            <v>XVK785</v>
          </cell>
          <cell r="B266" t="str">
            <v>CHEVROLET</v>
          </cell>
          <cell r="C266" t="str">
            <v>CHEVRO VOLVO</v>
          </cell>
          <cell r="D266">
            <v>1997</v>
          </cell>
        </row>
        <row r="267">
          <cell r="A267" t="str">
            <v>XVK960</v>
          </cell>
          <cell r="B267" t="str">
            <v>CHEVROLET</v>
          </cell>
          <cell r="C267" t="str">
            <v>CHEVRO VOLVO</v>
          </cell>
          <cell r="D267">
            <v>1998</v>
          </cell>
        </row>
        <row r="268">
          <cell r="A268" t="str">
            <v>SYS016</v>
          </cell>
          <cell r="B268" t="str">
            <v>KENWORTH</v>
          </cell>
          <cell r="C268" t="str">
            <v>T-600 ISX</v>
          </cell>
          <cell r="D268">
            <v>2004</v>
          </cell>
        </row>
        <row r="269">
          <cell r="A269" t="str">
            <v>SYS017</v>
          </cell>
          <cell r="B269" t="str">
            <v>KENWORTH</v>
          </cell>
          <cell r="C269" t="str">
            <v>T-600 ISX</v>
          </cell>
          <cell r="D269">
            <v>2004</v>
          </cell>
        </row>
        <row r="270">
          <cell r="A270" t="str">
            <v>SYS018</v>
          </cell>
          <cell r="B270" t="str">
            <v>KENWORTH</v>
          </cell>
          <cell r="C270" t="str">
            <v>T-600 ISX</v>
          </cell>
          <cell r="D270">
            <v>2004</v>
          </cell>
        </row>
        <row r="271">
          <cell r="A271" t="str">
            <v>SYS019</v>
          </cell>
          <cell r="B271" t="str">
            <v>KENWORTH</v>
          </cell>
          <cell r="C271" t="str">
            <v>T-600 ISX</v>
          </cell>
          <cell r="D271">
            <v>2004</v>
          </cell>
        </row>
        <row r="272">
          <cell r="A272" t="str">
            <v>SYS633</v>
          </cell>
          <cell r="B272" t="str">
            <v>KENWORTH</v>
          </cell>
          <cell r="C272" t="str">
            <v>T-600 ISX</v>
          </cell>
          <cell r="D272">
            <v>2005</v>
          </cell>
        </row>
        <row r="273">
          <cell r="A273" t="str">
            <v>SYS634</v>
          </cell>
          <cell r="B273" t="str">
            <v>KENWORTH</v>
          </cell>
          <cell r="C273" t="str">
            <v>T-600 ISX</v>
          </cell>
          <cell r="D273">
            <v>2005</v>
          </cell>
        </row>
        <row r="274">
          <cell r="A274" t="str">
            <v>SYS635</v>
          </cell>
          <cell r="B274" t="str">
            <v>KENWORTH</v>
          </cell>
          <cell r="C274" t="str">
            <v>T-600 ISX</v>
          </cell>
          <cell r="D274">
            <v>2005</v>
          </cell>
        </row>
        <row r="275">
          <cell r="A275" t="str">
            <v>SYS636</v>
          </cell>
          <cell r="B275" t="str">
            <v>KENWORTH</v>
          </cell>
          <cell r="C275" t="str">
            <v>T-600 ISX</v>
          </cell>
          <cell r="D275">
            <v>2005</v>
          </cell>
        </row>
        <row r="276">
          <cell r="A276" t="str">
            <v>SYS637</v>
          </cell>
          <cell r="B276" t="str">
            <v>KENWORTH</v>
          </cell>
          <cell r="C276" t="str">
            <v>T-600 ISX</v>
          </cell>
          <cell r="D276">
            <v>2005</v>
          </cell>
        </row>
        <row r="277">
          <cell r="A277" t="str">
            <v>SYS638</v>
          </cell>
          <cell r="B277" t="str">
            <v>KENWORTH</v>
          </cell>
          <cell r="C277" t="str">
            <v>T-600 ISX</v>
          </cell>
          <cell r="D277">
            <v>2005</v>
          </cell>
        </row>
        <row r="278">
          <cell r="A278" t="str">
            <v>SYS639</v>
          </cell>
          <cell r="B278" t="str">
            <v>KENWORTH</v>
          </cell>
          <cell r="C278" t="str">
            <v>T-600 ISX</v>
          </cell>
          <cell r="D278">
            <v>2005</v>
          </cell>
        </row>
        <row r="279">
          <cell r="A279" t="str">
            <v>SYS640</v>
          </cell>
          <cell r="B279" t="str">
            <v>KENWORTH</v>
          </cell>
          <cell r="C279" t="str">
            <v>T-600 ISX</v>
          </cell>
          <cell r="D279">
            <v>2005</v>
          </cell>
        </row>
        <row r="280">
          <cell r="A280" t="str">
            <v>SYS641</v>
          </cell>
          <cell r="B280" t="str">
            <v>KENWORTH</v>
          </cell>
          <cell r="C280" t="str">
            <v>T-600 ISX</v>
          </cell>
          <cell r="D280">
            <v>2005</v>
          </cell>
        </row>
        <row r="281">
          <cell r="A281" t="str">
            <v>SYS642</v>
          </cell>
          <cell r="B281" t="str">
            <v>KENWORTH</v>
          </cell>
          <cell r="C281" t="str">
            <v>T-600 ISX</v>
          </cell>
          <cell r="D281">
            <v>2005</v>
          </cell>
        </row>
        <row r="282">
          <cell r="A282" t="str">
            <v>SYS643</v>
          </cell>
          <cell r="B282" t="str">
            <v>KENWORTH</v>
          </cell>
          <cell r="C282" t="str">
            <v>T-600 ISX</v>
          </cell>
          <cell r="D282">
            <v>2005</v>
          </cell>
        </row>
        <row r="283">
          <cell r="A283" t="str">
            <v>SYS644</v>
          </cell>
          <cell r="B283" t="str">
            <v>KENWORTH</v>
          </cell>
          <cell r="C283" t="str">
            <v>T-600 ISX</v>
          </cell>
          <cell r="D283">
            <v>2005</v>
          </cell>
        </row>
        <row r="284">
          <cell r="A284" t="str">
            <v>SYS645</v>
          </cell>
          <cell r="B284" t="str">
            <v>KENWORTH</v>
          </cell>
          <cell r="C284" t="str">
            <v>T-600 ISX</v>
          </cell>
          <cell r="D284">
            <v>2005</v>
          </cell>
        </row>
        <row r="285">
          <cell r="A285" t="str">
            <v>SYS646</v>
          </cell>
          <cell r="B285" t="str">
            <v>KENWORTH</v>
          </cell>
          <cell r="C285" t="str">
            <v>T-600 ISX</v>
          </cell>
          <cell r="D285">
            <v>2005</v>
          </cell>
        </row>
        <row r="286">
          <cell r="A286" t="str">
            <v>SYS704</v>
          </cell>
          <cell r="B286" t="str">
            <v>KENWORTH</v>
          </cell>
          <cell r="C286" t="str">
            <v>T-600 ISX</v>
          </cell>
          <cell r="D286">
            <v>2005</v>
          </cell>
        </row>
        <row r="287">
          <cell r="A287" t="str">
            <v>SYS705</v>
          </cell>
          <cell r="B287" t="str">
            <v>KENWORTH</v>
          </cell>
          <cell r="C287" t="str">
            <v>T-600 ISX</v>
          </cell>
          <cell r="D287">
            <v>2005</v>
          </cell>
        </row>
        <row r="288">
          <cell r="A288" t="str">
            <v>SYS706</v>
          </cell>
          <cell r="B288" t="str">
            <v>KENWORTH</v>
          </cell>
          <cell r="C288" t="str">
            <v>T-600 ISX</v>
          </cell>
          <cell r="D288">
            <v>2005</v>
          </cell>
        </row>
        <row r="289">
          <cell r="A289" t="str">
            <v>SYS707</v>
          </cell>
          <cell r="B289" t="str">
            <v>KENWORTH</v>
          </cell>
          <cell r="C289" t="str">
            <v>T-600 ISX</v>
          </cell>
          <cell r="D289">
            <v>2005</v>
          </cell>
        </row>
        <row r="290">
          <cell r="A290" t="str">
            <v>SYS708</v>
          </cell>
          <cell r="B290" t="str">
            <v>KENWORTH</v>
          </cell>
          <cell r="C290" t="str">
            <v>T-600 ISX</v>
          </cell>
          <cell r="D290">
            <v>2005</v>
          </cell>
        </row>
        <row r="291">
          <cell r="A291" t="str">
            <v>SYS709</v>
          </cell>
          <cell r="B291" t="str">
            <v>KENWORTH</v>
          </cell>
          <cell r="C291" t="str">
            <v>T-600 ISX</v>
          </cell>
          <cell r="D291">
            <v>2005</v>
          </cell>
        </row>
        <row r="292">
          <cell r="A292" t="str">
            <v>SYS710</v>
          </cell>
          <cell r="B292" t="str">
            <v>KENWORTH</v>
          </cell>
          <cell r="C292" t="str">
            <v>T-600 ISX</v>
          </cell>
          <cell r="D292">
            <v>2005</v>
          </cell>
        </row>
        <row r="293">
          <cell r="A293" t="str">
            <v>SYS711</v>
          </cell>
          <cell r="B293" t="str">
            <v>KENWORTH</v>
          </cell>
          <cell r="C293" t="str">
            <v>T-600 ISX</v>
          </cell>
          <cell r="D293">
            <v>2005</v>
          </cell>
        </row>
        <row r="294">
          <cell r="A294" t="str">
            <v>SYS712</v>
          </cell>
          <cell r="B294" t="str">
            <v>KENWORTH</v>
          </cell>
          <cell r="C294" t="str">
            <v>T-600 ISX</v>
          </cell>
          <cell r="D294">
            <v>2005</v>
          </cell>
        </row>
        <row r="295">
          <cell r="A295" t="str">
            <v>SYS713</v>
          </cell>
          <cell r="B295" t="str">
            <v>KENWORTH</v>
          </cell>
          <cell r="C295" t="str">
            <v>T-600 ISX</v>
          </cell>
          <cell r="D295">
            <v>2005</v>
          </cell>
        </row>
        <row r="296">
          <cell r="A296" t="str">
            <v>SYS714</v>
          </cell>
          <cell r="B296" t="str">
            <v>KENWORTH</v>
          </cell>
          <cell r="C296" t="str">
            <v>T-600 ISX</v>
          </cell>
          <cell r="D296">
            <v>2005</v>
          </cell>
        </row>
        <row r="297">
          <cell r="A297" t="str">
            <v>SYS753</v>
          </cell>
          <cell r="B297" t="str">
            <v>KENWORTH</v>
          </cell>
          <cell r="C297" t="str">
            <v>T-600 ISX</v>
          </cell>
          <cell r="D297">
            <v>2005</v>
          </cell>
        </row>
        <row r="298">
          <cell r="A298" t="str">
            <v>SYS750</v>
          </cell>
          <cell r="B298" t="str">
            <v>KENWORTH</v>
          </cell>
          <cell r="C298" t="str">
            <v>T-600 ISX</v>
          </cell>
          <cell r="D298">
            <v>2005</v>
          </cell>
        </row>
        <row r="299">
          <cell r="A299" t="str">
            <v>SYS751</v>
          </cell>
          <cell r="B299" t="str">
            <v>KENWORTH</v>
          </cell>
          <cell r="C299" t="str">
            <v>T-600 ISX</v>
          </cell>
          <cell r="D299">
            <v>2005</v>
          </cell>
        </row>
        <row r="300">
          <cell r="A300" t="str">
            <v>SYS811</v>
          </cell>
          <cell r="B300" t="str">
            <v>KENWORTH</v>
          </cell>
          <cell r="C300" t="str">
            <v>T-600 ISX</v>
          </cell>
          <cell r="D300">
            <v>2005</v>
          </cell>
        </row>
        <row r="301">
          <cell r="A301" t="str">
            <v>SYS812</v>
          </cell>
          <cell r="B301" t="str">
            <v>KENWORTH</v>
          </cell>
          <cell r="C301" t="str">
            <v>T-600 ISX</v>
          </cell>
          <cell r="D301">
            <v>2005</v>
          </cell>
        </row>
        <row r="302">
          <cell r="A302" t="str">
            <v>SYS813</v>
          </cell>
          <cell r="B302" t="str">
            <v>KENWORTH</v>
          </cell>
          <cell r="C302" t="str">
            <v>T-600 ISX</v>
          </cell>
          <cell r="D302">
            <v>2005</v>
          </cell>
        </row>
        <row r="303">
          <cell r="A303" t="str">
            <v>SYS814</v>
          </cell>
          <cell r="B303" t="str">
            <v>KENWORTH</v>
          </cell>
          <cell r="C303" t="str">
            <v>T-600 ISX</v>
          </cell>
          <cell r="D303">
            <v>2005</v>
          </cell>
        </row>
        <row r="304">
          <cell r="A304" t="str">
            <v>SYS815</v>
          </cell>
          <cell r="B304" t="str">
            <v>KENWORTH</v>
          </cell>
          <cell r="C304" t="str">
            <v>T-600 ISX</v>
          </cell>
          <cell r="D304">
            <v>2005</v>
          </cell>
        </row>
        <row r="305">
          <cell r="A305" t="str">
            <v>SYS816</v>
          </cell>
          <cell r="B305" t="str">
            <v>KENWORTH</v>
          </cell>
          <cell r="C305" t="str">
            <v>T-600 ISX</v>
          </cell>
          <cell r="D305">
            <v>2005</v>
          </cell>
        </row>
        <row r="306">
          <cell r="A306" t="str">
            <v>SYS817</v>
          </cell>
          <cell r="B306" t="str">
            <v>KENWORTH</v>
          </cell>
          <cell r="C306" t="str">
            <v>T-600 ISX</v>
          </cell>
          <cell r="D306">
            <v>2005</v>
          </cell>
        </row>
        <row r="307">
          <cell r="A307" t="str">
            <v>SYS818</v>
          </cell>
          <cell r="B307" t="str">
            <v>KENWORTH</v>
          </cell>
          <cell r="C307" t="str">
            <v>T-600 ISX</v>
          </cell>
          <cell r="D307">
            <v>2005</v>
          </cell>
        </row>
        <row r="308">
          <cell r="A308" t="str">
            <v>SYS819</v>
          </cell>
          <cell r="B308" t="str">
            <v>KENWORTH</v>
          </cell>
          <cell r="C308" t="str">
            <v>T-600 ISX</v>
          </cell>
          <cell r="D308">
            <v>2005</v>
          </cell>
        </row>
        <row r="309">
          <cell r="A309" t="str">
            <v>SYS820</v>
          </cell>
          <cell r="B309" t="str">
            <v>KENWORTH</v>
          </cell>
          <cell r="C309" t="str">
            <v>T-600 ISX</v>
          </cell>
          <cell r="D309">
            <v>2005</v>
          </cell>
        </row>
        <row r="310">
          <cell r="A310" t="str">
            <v>SYS821</v>
          </cell>
          <cell r="B310" t="str">
            <v>KENWORTH</v>
          </cell>
          <cell r="C310" t="str">
            <v>T-600 ISX</v>
          </cell>
          <cell r="D310">
            <v>2005</v>
          </cell>
        </row>
        <row r="311">
          <cell r="A311" t="str">
            <v>SYS822</v>
          </cell>
          <cell r="B311" t="str">
            <v>KENWORTH</v>
          </cell>
          <cell r="C311" t="str">
            <v>T-600 ISX</v>
          </cell>
          <cell r="D311">
            <v>2005</v>
          </cell>
        </row>
        <row r="312">
          <cell r="A312" t="str">
            <v>SYS823</v>
          </cell>
          <cell r="B312" t="str">
            <v>KENWORTH</v>
          </cell>
          <cell r="C312" t="str">
            <v>T-600 ISX</v>
          </cell>
          <cell r="D312">
            <v>2005</v>
          </cell>
        </row>
        <row r="313">
          <cell r="A313" t="str">
            <v>SYS824</v>
          </cell>
          <cell r="B313" t="str">
            <v>KENWORTH</v>
          </cell>
          <cell r="C313" t="str">
            <v>T-600 ISX</v>
          </cell>
          <cell r="D313">
            <v>2005</v>
          </cell>
        </row>
        <row r="314">
          <cell r="A314" t="str">
            <v>SYS825</v>
          </cell>
          <cell r="B314" t="str">
            <v>KENWORTH</v>
          </cell>
          <cell r="C314" t="str">
            <v>T-600 ISX</v>
          </cell>
          <cell r="D314">
            <v>2005</v>
          </cell>
        </row>
        <row r="315">
          <cell r="A315" t="str">
            <v>SYS826</v>
          </cell>
          <cell r="B315" t="str">
            <v>KENWORTH</v>
          </cell>
          <cell r="C315" t="str">
            <v>T-600 ISX</v>
          </cell>
          <cell r="D315">
            <v>2005</v>
          </cell>
        </row>
        <row r="316">
          <cell r="A316" t="str">
            <v>SYS827</v>
          </cell>
          <cell r="B316" t="str">
            <v>KENWORTH</v>
          </cell>
          <cell r="C316" t="str">
            <v>T-600 ISX</v>
          </cell>
          <cell r="D316">
            <v>2005</v>
          </cell>
        </row>
        <row r="317">
          <cell r="A317" t="str">
            <v>SYS828</v>
          </cell>
          <cell r="B317" t="str">
            <v>KENWORTH</v>
          </cell>
          <cell r="C317" t="str">
            <v>T-600 ISX</v>
          </cell>
          <cell r="D317">
            <v>2005</v>
          </cell>
        </row>
        <row r="318">
          <cell r="A318" t="str">
            <v>SYS829</v>
          </cell>
          <cell r="B318" t="str">
            <v>KENWORTH</v>
          </cell>
          <cell r="C318" t="str">
            <v>T-600 ISX</v>
          </cell>
          <cell r="D318">
            <v>2005</v>
          </cell>
        </row>
        <row r="319">
          <cell r="A319" t="str">
            <v>SYS830</v>
          </cell>
          <cell r="B319" t="str">
            <v>KENWORTH</v>
          </cell>
          <cell r="C319" t="str">
            <v>T-600 ISX</v>
          </cell>
          <cell r="D319">
            <v>2005</v>
          </cell>
        </row>
        <row r="320">
          <cell r="A320" t="str">
            <v>SYS831</v>
          </cell>
          <cell r="B320" t="str">
            <v>KENWORTH</v>
          </cell>
          <cell r="C320" t="str">
            <v>T-600 ISX</v>
          </cell>
          <cell r="D320">
            <v>2005</v>
          </cell>
        </row>
        <row r="321">
          <cell r="A321" t="str">
            <v>SYS832</v>
          </cell>
          <cell r="B321" t="str">
            <v>KENWORTH</v>
          </cell>
          <cell r="C321" t="str">
            <v>T-600 ISX</v>
          </cell>
          <cell r="D321">
            <v>2005</v>
          </cell>
        </row>
      </sheetData>
      <sheetData sheetId="14" refreshError="1">
        <row r="1">
          <cell r="A1" t="str">
            <v>OT</v>
          </cell>
          <cell r="B1" t="str">
            <v>IdPlaca</v>
          </cell>
          <cell r="C1" t="str">
            <v>ID_Concepto</v>
          </cell>
          <cell r="D1" t="str">
            <v>TipoOT</v>
          </cell>
          <cell r="E1" t="str">
            <v>FechaInicio</v>
          </cell>
          <cell r="F1" t="str">
            <v>FechaEstimadaFin</v>
          </cell>
          <cell r="G1" t="str">
            <v>FechaFin</v>
          </cell>
          <cell r="H1" t="str">
            <v>duracion</v>
          </cell>
          <cell r="I1" t="str">
            <v>UsuarioNT</v>
          </cell>
          <cell r="J1" t="str">
            <v>Causa</v>
          </cell>
          <cell r="K1" t="str">
            <v>ID_ConceptoOT</v>
          </cell>
          <cell r="L1" t="str">
            <v>Conductor</v>
          </cell>
        </row>
        <row r="2">
          <cell r="A2">
            <v>17575</v>
          </cell>
          <cell r="B2" t="str">
            <v>SYM352</v>
          </cell>
          <cell r="C2">
            <v>2701</v>
          </cell>
          <cell r="D2" t="str">
            <v>CORRECTIVO</v>
          </cell>
          <cell r="E2">
            <v>38384.2890625</v>
          </cell>
          <cell r="F2">
            <v>38384.75</v>
          </cell>
          <cell r="G2">
            <v>38384.289583333331</v>
          </cell>
          <cell r="H2" t="str">
            <v>hcortezano</v>
          </cell>
          <cell r="K2" t="str">
            <v>3100815</v>
          </cell>
        </row>
        <row r="3">
          <cell r="A3">
            <v>17576</v>
          </cell>
          <cell r="B3" t="str">
            <v>GDH504</v>
          </cell>
          <cell r="C3">
            <v>1812</v>
          </cell>
          <cell r="D3" t="str">
            <v>CORRECTIVO</v>
          </cell>
          <cell r="E3">
            <v>38384.290682870371</v>
          </cell>
          <cell r="F3">
            <v>38384.75</v>
          </cell>
          <cell r="G3">
            <v>38384.290972222225</v>
          </cell>
          <cell r="H3" t="str">
            <v>hcortezano</v>
          </cell>
          <cell r="K3" t="str">
            <v>3100815</v>
          </cell>
        </row>
        <row r="4">
          <cell r="A4">
            <v>17577</v>
          </cell>
          <cell r="B4" t="str">
            <v>SYL398</v>
          </cell>
          <cell r="C4">
            <v>1908</v>
          </cell>
          <cell r="D4" t="str">
            <v>CORRECTIVO</v>
          </cell>
          <cell r="E4">
            <v>38384.291284722225</v>
          </cell>
          <cell r="F4">
            <v>38384.75</v>
          </cell>
          <cell r="G4">
            <v>38384.291666666664</v>
          </cell>
          <cell r="H4" t="str">
            <v>hcortezano</v>
          </cell>
          <cell r="K4" t="str">
            <v>9398696</v>
          </cell>
        </row>
        <row r="5">
          <cell r="A5">
            <v>17578</v>
          </cell>
          <cell r="B5" t="str">
            <v>R27049</v>
          </cell>
          <cell r="C5">
            <v>4609</v>
          </cell>
          <cell r="D5" t="str">
            <v>CORRECTIVO</v>
          </cell>
          <cell r="E5">
            <v>38384.291643518518</v>
          </cell>
          <cell r="F5">
            <v>38384.75</v>
          </cell>
          <cell r="G5">
            <v>38384.291666666664</v>
          </cell>
          <cell r="H5" t="str">
            <v>hcortezano</v>
          </cell>
          <cell r="K5" t="str">
            <v>10157982</v>
          </cell>
        </row>
        <row r="6">
          <cell r="A6">
            <v>17579</v>
          </cell>
          <cell r="B6" t="str">
            <v>R19937</v>
          </cell>
          <cell r="C6">
            <v>4722</v>
          </cell>
          <cell r="D6" t="str">
            <v>CORRECTIVO</v>
          </cell>
          <cell r="E6">
            <v>38384.291944444441</v>
          </cell>
          <cell r="F6">
            <v>38384.75</v>
          </cell>
          <cell r="G6">
            <v>38384.292361111111</v>
          </cell>
          <cell r="H6" t="str">
            <v>hcortezano</v>
          </cell>
          <cell r="K6" t="str">
            <v>72041841</v>
          </cell>
        </row>
        <row r="7">
          <cell r="A7">
            <v>17580</v>
          </cell>
          <cell r="B7" t="str">
            <v>R21985</v>
          </cell>
          <cell r="C7">
            <v>4111</v>
          </cell>
          <cell r="D7" t="str">
            <v>CORRECTIVO</v>
          </cell>
          <cell r="E7">
            <v>38384.292662037034</v>
          </cell>
          <cell r="F7">
            <v>38384.75</v>
          </cell>
          <cell r="G7">
            <v>38384.293055555558</v>
          </cell>
          <cell r="H7" t="str">
            <v>hcortezano</v>
          </cell>
          <cell r="K7" t="str">
            <v>3214024</v>
          </cell>
        </row>
        <row r="8">
          <cell r="A8">
            <v>17581</v>
          </cell>
          <cell r="B8" t="str">
            <v>SYL437</v>
          </cell>
          <cell r="C8">
            <v>2701</v>
          </cell>
          <cell r="D8" t="str">
            <v>CORRECTIVO</v>
          </cell>
          <cell r="E8">
            <v>38384.293252314812</v>
          </cell>
          <cell r="F8">
            <v>38384.75</v>
          </cell>
          <cell r="G8">
            <v>38384.293749999997</v>
          </cell>
          <cell r="H8" t="str">
            <v>hcortezano</v>
          </cell>
          <cell r="K8" t="str">
            <v>17194063</v>
          </cell>
        </row>
        <row r="9">
          <cell r="A9">
            <v>17582</v>
          </cell>
          <cell r="B9" t="str">
            <v>SYS646</v>
          </cell>
          <cell r="C9">
            <v>2306</v>
          </cell>
          <cell r="D9" t="str">
            <v>CORRECTIVO</v>
          </cell>
          <cell r="E9">
            <v>38384.29415509259</v>
          </cell>
          <cell r="F9">
            <v>38384.75</v>
          </cell>
          <cell r="G9">
            <v>38384.294444444444</v>
          </cell>
          <cell r="H9" t="str">
            <v>hcortezano</v>
          </cell>
          <cell r="K9" t="str">
            <v>10251108</v>
          </cell>
        </row>
        <row r="10">
          <cell r="A10">
            <v>17583</v>
          </cell>
          <cell r="B10" t="str">
            <v>R30581</v>
          </cell>
          <cell r="C10">
            <v>4001</v>
          </cell>
          <cell r="D10" t="str">
            <v>CORRECTIVO</v>
          </cell>
          <cell r="E10">
            <v>38384.294849537036</v>
          </cell>
          <cell r="F10">
            <v>38384.875</v>
          </cell>
          <cell r="G10">
            <v>38384.295138888891</v>
          </cell>
          <cell r="H10" t="str">
            <v>hcortezano</v>
          </cell>
          <cell r="K10" t="str">
            <v>19220784</v>
          </cell>
        </row>
        <row r="11">
          <cell r="A11">
            <v>17584</v>
          </cell>
          <cell r="B11" t="str">
            <v>SYS012</v>
          </cell>
          <cell r="C11">
            <v>2806</v>
          </cell>
          <cell r="D11" t="str">
            <v>PREVENTIVO</v>
          </cell>
          <cell r="E11">
            <v>38384.303136574075</v>
          </cell>
          <cell r="F11">
            <v>38384.833333333336</v>
          </cell>
          <cell r="G11">
            <v>38384.541666666664</v>
          </cell>
          <cell r="H11" t="str">
            <v>ccastror</v>
          </cell>
          <cell r="K11" t="str">
            <v>17112221</v>
          </cell>
        </row>
        <row r="12">
          <cell r="A12">
            <v>17585</v>
          </cell>
          <cell r="B12" t="str">
            <v>SYK273</v>
          </cell>
          <cell r="C12">
            <v>2407</v>
          </cell>
          <cell r="D12" t="str">
            <v>PREVENTIVO</v>
          </cell>
          <cell r="E12">
            <v>38384.310243055559</v>
          </cell>
          <cell r="F12">
            <v>38386.791666666664</v>
          </cell>
          <cell r="G12">
            <v>38388.291666666664</v>
          </cell>
          <cell r="H12" t="str">
            <v>ccastror</v>
          </cell>
          <cell r="K12" t="str">
            <v>8200318</v>
          </cell>
        </row>
        <row r="13">
          <cell r="A13">
            <v>17586</v>
          </cell>
          <cell r="B13" t="str">
            <v>SRC413</v>
          </cell>
          <cell r="C13">
            <v>2407</v>
          </cell>
          <cell r="D13" t="str">
            <v>PREVENTIVO</v>
          </cell>
          <cell r="E13">
            <v>38384.345983796295</v>
          </cell>
          <cell r="F13">
            <v>38385.833333333336</v>
          </cell>
          <cell r="G13">
            <v>38385.8125</v>
          </cell>
          <cell r="H13" t="str">
            <v>ccastror</v>
          </cell>
          <cell r="K13" t="str">
            <v>7226603</v>
          </cell>
        </row>
        <row r="14">
          <cell r="A14">
            <v>17587</v>
          </cell>
          <cell r="B14" t="str">
            <v>SYL389</v>
          </cell>
          <cell r="C14">
            <v>2409</v>
          </cell>
          <cell r="D14" t="str">
            <v>CORRECTIVO</v>
          </cell>
          <cell r="E14">
            <v>38384.355370370373</v>
          </cell>
          <cell r="F14">
            <v>38384.833333333336</v>
          </cell>
          <cell r="G14">
            <v>38384.770833333336</v>
          </cell>
          <cell r="H14" t="str">
            <v>ccastror</v>
          </cell>
          <cell r="K14" t="str">
            <v>91274141</v>
          </cell>
        </row>
        <row r="15">
          <cell r="A15">
            <v>17588</v>
          </cell>
          <cell r="B15" t="str">
            <v>CV8888</v>
          </cell>
          <cell r="C15">
            <v>1811</v>
          </cell>
          <cell r="D15" t="str">
            <v>CORRECTIVO</v>
          </cell>
          <cell r="E15">
            <v>38384.36146990741</v>
          </cell>
          <cell r="F15">
            <v>38411.875</v>
          </cell>
          <cell r="G15">
            <v>38411.75</v>
          </cell>
          <cell r="H15" t="str">
            <v>hcortezano</v>
          </cell>
          <cell r="K15" t="str">
            <v>84026332</v>
          </cell>
        </row>
        <row r="16">
          <cell r="A16">
            <v>17589</v>
          </cell>
          <cell r="B16" t="str">
            <v>TT0000</v>
          </cell>
          <cell r="C16">
            <v>1703</v>
          </cell>
          <cell r="D16" t="str">
            <v>CORRECTIVO</v>
          </cell>
          <cell r="E16">
            <v>38384.361712962964</v>
          </cell>
          <cell r="F16">
            <v>38411.875</v>
          </cell>
          <cell r="G16">
            <v>38411.75</v>
          </cell>
          <cell r="H16" t="str">
            <v>hcortezano</v>
          </cell>
          <cell r="K16" t="str">
            <v>84026332</v>
          </cell>
        </row>
        <row r="17">
          <cell r="A17">
            <v>17590</v>
          </cell>
          <cell r="B17" t="str">
            <v>CT7777</v>
          </cell>
          <cell r="C17">
            <v>4731</v>
          </cell>
          <cell r="D17" t="str">
            <v>CORRECTIVO</v>
          </cell>
          <cell r="E17">
            <v>38384.36209490741</v>
          </cell>
          <cell r="F17">
            <v>38411.875</v>
          </cell>
          <cell r="G17">
            <v>38411.75</v>
          </cell>
          <cell r="H17" t="str">
            <v>hcortezano</v>
          </cell>
          <cell r="K17" t="str">
            <v>84026332</v>
          </cell>
        </row>
        <row r="18">
          <cell r="A18">
            <v>17591</v>
          </cell>
          <cell r="B18" t="str">
            <v>SYL405</v>
          </cell>
          <cell r="C18">
            <v>2805</v>
          </cell>
          <cell r="D18" t="str">
            <v>PREVENTIVO</v>
          </cell>
          <cell r="E18">
            <v>38384.374490740738</v>
          </cell>
          <cell r="F18">
            <v>38385.833333333336</v>
          </cell>
          <cell r="G18">
            <v>38385.8125</v>
          </cell>
          <cell r="H18" t="str">
            <v>GVELANDIAA</v>
          </cell>
          <cell r="I18" t="str">
            <v>Desgaste Normal</v>
          </cell>
          <cell r="J18">
            <v>2105</v>
          </cell>
          <cell r="K18" t="str">
            <v>11340009</v>
          </cell>
        </row>
        <row r="19">
          <cell r="A19">
            <v>17592</v>
          </cell>
          <cell r="B19" t="str">
            <v>SYM348</v>
          </cell>
          <cell r="C19">
            <v>1815</v>
          </cell>
          <cell r="D19" t="str">
            <v>CORRECTIVO</v>
          </cell>
          <cell r="E19">
            <v>38384.389803240738</v>
          </cell>
          <cell r="F19">
            <v>38384.520833333336</v>
          </cell>
          <cell r="H19" t="str">
            <v>jrojasj</v>
          </cell>
          <cell r="K19" t="str">
            <v>19362361</v>
          </cell>
        </row>
        <row r="20">
          <cell r="A20">
            <v>17593</v>
          </cell>
          <cell r="B20" t="str">
            <v>SYK388</v>
          </cell>
          <cell r="C20">
            <v>2407</v>
          </cell>
          <cell r="D20" t="str">
            <v>CORRECTIVO</v>
          </cell>
          <cell r="E20">
            <v>38384.414664351854</v>
          </cell>
          <cell r="F20">
            <v>38384.833333333336</v>
          </cell>
          <cell r="G20">
            <v>38384.71875</v>
          </cell>
          <cell r="H20" t="str">
            <v>ccastror</v>
          </cell>
          <cell r="K20" t="str">
            <v>7224259</v>
          </cell>
        </row>
        <row r="21">
          <cell r="A21">
            <v>17594</v>
          </cell>
          <cell r="B21" t="str">
            <v>SYK020</v>
          </cell>
          <cell r="C21">
            <v>1805</v>
          </cell>
          <cell r="D21" t="str">
            <v>CORRECTIVO</v>
          </cell>
          <cell r="E21">
            <v>38384.420729166668</v>
          </cell>
          <cell r="F21">
            <v>38384.791666666664</v>
          </cell>
          <cell r="G21">
            <v>38384.42083333333</v>
          </cell>
          <cell r="H21" t="str">
            <v>jrojasj</v>
          </cell>
          <cell r="K21" t="str">
            <v>3180117</v>
          </cell>
        </row>
        <row r="22">
          <cell r="A22">
            <v>17595</v>
          </cell>
          <cell r="B22" t="str">
            <v>GDG796</v>
          </cell>
          <cell r="C22">
            <v>2409</v>
          </cell>
          <cell r="D22" t="str">
            <v>CORRECTIVO</v>
          </cell>
          <cell r="E22">
            <v>38384.449062500003</v>
          </cell>
          <cell r="F22">
            <v>38385.75</v>
          </cell>
          <cell r="G22">
            <v>38385.791666666664</v>
          </cell>
          <cell r="H22" t="str">
            <v>lbuitrago</v>
          </cell>
          <cell r="K22" t="str">
            <v>79500063</v>
          </cell>
        </row>
        <row r="23">
          <cell r="A23">
            <v>17596</v>
          </cell>
          <cell r="B23" t="str">
            <v>BLF126</v>
          </cell>
          <cell r="C23">
            <v>3001</v>
          </cell>
          <cell r="D23" t="str">
            <v>CORRECTIVO</v>
          </cell>
          <cell r="E23">
            <v>38384.462407407409</v>
          </cell>
          <cell r="F23">
            <v>38384.791666666664</v>
          </cell>
          <cell r="H23" t="str">
            <v>lbuitrago</v>
          </cell>
          <cell r="K23" t="str">
            <v>8312227</v>
          </cell>
        </row>
        <row r="24">
          <cell r="A24">
            <v>17597</v>
          </cell>
          <cell r="B24" t="str">
            <v>R08198</v>
          </cell>
          <cell r="C24">
            <v>4005</v>
          </cell>
          <cell r="D24" t="str">
            <v>CORRECTIVO</v>
          </cell>
          <cell r="E24">
            <v>38384.466226851851</v>
          </cell>
          <cell r="F24">
            <v>38384.875</v>
          </cell>
          <cell r="G24">
            <v>38384.466666666667</v>
          </cell>
          <cell r="H24" t="str">
            <v>hcortezano</v>
          </cell>
          <cell r="K24" t="str">
            <v>72160393</v>
          </cell>
        </row>
        <row r="25">
          <cell r="A25">
            <v>17598</v>
          </cell>
          <cell r="B25" t="str">
            <v>R25250</v>
          </cell>
          <cell r="C25">
            <v>4001</v>
          </cell>
          <cell r="D25" t="str">
            <v>CORRECTIVO</v>
          </cell>
          <cell r="E25">
            <v>38384.466840277775</v>
          </cell>
          <cell r="F25">
            <v>38384.875</v>
          </cell>
          <cell r="G25">
            <v>38384.467361111114</v>
          </cell>
          <cell r="H25" t="str">
            <v>hcortezano</v>
          </cell>
          <cell r="K25" t="str">
            <v>80276447</v>
          </cell>
        </row>
        <row r="26">
          <cell r="A26">
            <v>17599</v>
          </cell>
          <cell r="B26" t="str">
            <v>R30481</v>
          </cell>
          <cell r="C26">
            <v>4011</v>
          </cell>
          <cell r="D26" t="str">
            <v>CORRECTIVO</v>
          </cell>
          <cell r="E26">
            <v>38384.467974537038</v>
          </cell>
          <cell r="F26">
            <v>38384.875</v>
          </cell>
          <cell r="G26">
            <v>38384.468055555553</v>
          </cell>
          <cell r="H26" t="str">
            <v>hcortezano</v>
          </cell>
          <cell r="K26" t="str">
            <v>4146982</v>
          </cell>
        </row>
        <row r="27">
          <cell r="A27">
            <v>17600</v>
          </cell>
          <cell r="B27" t="str">
            <v>R27073</v>
          </cell>
          <cell r="C27">
            <v>4605</v>
          </cell>
          <cell r="D27" t="str">
            <v>CORRECTIVO</v>
          </cell>
          <cell r="E27">
            <v>38384.469085648147</v>
          </cell>
          <cell r="F27">
            <v>38384.875</v>
          </cell>
          <cell r="G27">
            <v>38384.469444444447</v>
          </cell>
          <cell r="H27" t="str">
            <v>hcortezano</v>
          </cell>
          <cell r="K27" t="str">
            <v>7225760</v>
          </cell>
        </row>
        <row r="28">
          <cell r="A28">
            <v>17601</v>
          </cell>
          <cell r="B28" t="str">
            <v>R28417</v>
          </cell>
          <cell r="C28">
            <v>4011</v>
          </cell>
          <cell r="D28" t="str">
            <v>CORRECTIVO</v>
          </cell>
          <cell r="E28">
            <v>38384.469386574077</v>
          </cell>
          <cell r="F28">
            <v>38384.583333333336</v>
          </cell>
          <cell r="G28">
            <v>38384.469444444447</v>
          </cell>
          <cell r="H28" t="str">
            <v>hcortezano</v>
          </cell>
          <cell r="K28" t="str">
            <v>2954547</v>
          </cell>
        </row>
        <row r="29">
          <cell r="A29">
            <v>17602</v>
          </cell>
          <cell r="B29" t="str">
            <v>R30495</v>
          </cell>
          <cell r="C29">
            <v>4001</v>
          </cell>
          <cell r="D29" t="str">
            <v>CORRECTIVO</v>
          </cell>
          <cell r="E29">
            <v>38384.469699074078</v>
          </cell>
          <cell r="F29">
            <v>38384.875</v>
          </cell>
          <cell r="G29">
            <v>38384.470138888886</v>
          </cell>
          <cell r="H29" t="str">
            <v>hcortezano</v>
          </cell>
          <cell r="K29" t="str">
            <v>13389186</v>
          </cell>
        </row>
        <row r="30">
          <cell r="A30">
            <v>17604</v>
          </cell>
          <cell r="B30" t="str">
            <v>SYS710</v>
          </cell>
          <cell r="C30">
            <v>1808</v>
          </cell>
          <cell r="D30" t="str">
            <v>CORRECTIVO</v>
          </cell>
          <cell r="E30">
            <v>38384.472870370373</v>
          </cell>
          <cell r="F30">
            <v>38384.875</v>
          </cell>
          <cell r="G30">
            <v>38384.472916666666</v>
          </cell>
          <cell r="H30" t="str">
            <v>hcortezano</v>
          </cell>
          <cell r="K30" t="str">
            <v>71600770</v>
          </cell>
        </row>
        <row r="31">
          <cell r="A31">
            <v>17605</v>
          </cell>
          <cell r="B31" t="str">
            <v>SUA776</v>
          </cell>
          <cell r="C31">
            <v>1703</v>
          </cell>
          <cell r="D31" t="str">
            <v>CORRECTIVO</v>
          </cell>
          <cell r="E31">
            <v>38384.473564814813</v>
          </cell>
          <cell r="F31">
            <v>38384.791666666664</v>
          </cell>
          <cell r="G31">
            <v>38384.473611111112</v>
          </cell>
          <cell r="H31" t="str">
            <v>hcortezano</v>
          </cell>
          <cell r="K31" t="str">
            <v>70115014</v>
          </cell>
        </row>
        <row r="32">
          <cell r="A32">
            <v>17606</v>
          </cell>
          <cell r="B32" t="str">
            <v>SYS018</v>
          </cell>
          <cell r="C32">
            <v>1704</v>
          </cell>
          <cell r="D32" t="str">
            <v>CORRECTIVO</v>
          </cell>
          <cell r="E32">
            <v>38384.474166666667</v>
          </cell>
          <cell r="F32">
            <v>38384.75</v>
          </cell>
          <cell r="G32">
            <v>38384.474305555559</v>
          </cell>
          <cell r="H32" t="str">
            <v>hcortezano</v>
          </cell>
          <cell r="K32" t="str">
            <v>7216485</v>
          </cell>
        </row>
        <row r="33">
          <cell r="A33">
            <v>17607</v>
          </cell>
          <cell r="B33" t="str">
            <v>R27090</v>
          </cell>
          <cell r="C33">
            <v>4123</v>
          </cell>
          <cell r="D33" t="str">
            <v>CORRECTIVO</v>
          </cell>
          <cell r="E33">
            <v>38384.474930555552</v>
          </cell>
          <cell r="F33">
            <v>38384.875</v>
          </cell>
          <cell r="G33">
            <v>38384.474999999999</v>
          </cell>
          <cell r="H33" t="str">
            <v>hcortezano</v>
          </cell>
          <cell r="K33" t="str">
            <v>79366575</v>
          </cell>
        </row>
        <row r="34">
          <cell r="A34">
            <v>17609</v>
          </cell>
          <cell r="B34" t="str">
            <v>R30538</v>
          </cell>
          <cell r="C34">
            <v>4006</v>
          </cell>
          <cell r="D34" t="str">
            <v>CORRECTIVO</v>
          </cell>
          <cell r="E34">
            <v>38384.476145833331</v>
          </cell>
          <cell r="F34">
            <v>38384.875</v>
          </cell>
          <cell r="G34">
            <v>38384.476388888892</v>
          </cell>
          <cell r="H34" t="str">
            <v>hcortezano</v>
          </cell>
          <cell r="K34" t="str">
            <v>4243453</v>
          </cell>
        </row>
        <row r="35">
          <cell r="A35">
            <v>17610</v>
          </cell>
          <cell r="B35" t="str">
            <v>R28418</v>
          </cell>
          <cell r="C35">
            <v>4002</v>
          </cell>
          <cell r="D35" t="str">
            <v>CORRECTIVO</v>
          </cell>
          <cell r="E35">
            <v>38384.476539351854</v>
          </cell>
          <cell r="F35">
            <v>38384.875</v>
          </cell>
          <cell r="G35">
            <v>38384.477083333331</v>
          </cell>
          <cell r="H35" t="str">
            <v>hcortezano</v>
          </cell>
          <cell r="K35" t="str">
            <v>19438897</v>
          </cell>
        </row>
        <row r="36">
          <cell r="A36">
            <v>17611</v>
          </cell>
          <cell r="B36" t="str">
            <v>R25241</v>
          </cell>
          <cell r="C36">
            <v>4006</v>
          </cell>
          <cell r="D36" t="str">
            <v>CORRECTIVO</v>
          </cell>
          <cell r="E36">
            <v>38384.477060185185</v>
          </cell>
          <cell r="F36">
            <v>38384.875</v>
          </cell>
          <cell r="G36">
            <v>38384.477083333331</v>
          </cell>
          <cell r="H36" t="str">
            <v>hcortezano</v>
          </cell>
          <cell r="K36" t="str">
            <v>79041838</v>
          </cell>
        </row>
        <row r="37">
          <cell r="A37">
            <v>17612</v>
          </cell>
          <cell r="B37" t="str">
            <v>R28350</v>
          </cell>
          <cell r="C37">
            <v>4005</v>
          </cell>
          <cell r="D37" t="str">
            <v>CORRECTIVO</v>
          </cell>
          <cell r="E37">
            <v>38384.477395833332</v>
          </cell>
          <cell r="F37">
            <v>38384.875</v>
          </cell>
          <cell r="G37">
            <v>38384.477777777778</v>
          </cell>
          <cell r="H37" t="str">
            <v>hcortezano</v>
          </cell>
          <cell r="K37" t="str">
            <v>91266818</v>
          </cell>
        </row>
        <row r="38">
          <cell r="A38">
            <v>17613</v>
          </cell>
          <cell r="B38" t="str">
            <v>R25243</v>
          </cell>
          <cell r="C38">
            <v>4605</v>
          </cell>
          <cell r="D38" t="str">
            <v>CORRECTIVO</v>
          </cell>
          <cell r="E38">
            <v>38384.477939814817</v>
          </cell>
          <cell r="F38">
            <v>38384.875</v>
          </cell>
          <cell r="G38">
            <v>38384.478472222225</v>
          </cell>
          <cell r="H38" t="str">
            <v>hcortezano</v>
          </cell>
          <cell r="K38" t="str">
            <v>19317057</v>
          </cell>
        </row>
        <row r="39">
          <cell r="A39">
            <v>17614</v>
          </cell>
          <cell r="B39" t="str">
            <v>R25256</v>
          </cell>
          <cell r="C39">
            <v>4722</v>
          </cell>
          <cell r="D39" t="str">
            <v>CORRECTIVO</v>
          </cell>
          <cell r="E39">
            <v>38384.47855324074</v>
          </cell>
          <cell r="F39">
            <v>38384.875</v>
          </cell>
          <cell r="G39">
            <v>38384.479166666664</v>
          </cell>
          <cell r="H39" t="str">
            <v>hcortezano</v>
          </cell>
          <cell r="K39" t="str">
            <v>91274141</v>
          </cell>
        </row>
        <row r="40">
          <cell r="A40">
            <v>17615</v>
          </cell>
          <cell r="B40" t="str">
            <v>R27061</v>
          </cell>
          <cell r="C40">
            <v>4610</v>
          </cell>
          <cell r="D40" t="str">
            <v>CORRECTIVO</v>
          </cell>
          <cell r="E40">
            <v>38384.478912037041</v>
          </cell>
          <cell r="F40">
            <v>38384.875</v>
          </cell>
          <cell r="G40">
            <v>38384.479166666664</v>
          </cell>
          <cell r="H40" t="str">
            <v>hcortezano</v>
          </cell>
          <cell r="K40" t="str">
            <v>19201031</v>
          </cell>
        </row>
        <row r="41">
          <cell r="A41">
            <v>17616</v>
          </cell>
          <cell r="B41" t="str">
            <v>SYS008</v>
          </cell>
          <cell r="C41">
            <v>2808</v>
          </cell>
          <cell r="D41" t="str">
            <v>CORRECTIVO</v>
          </cell>
          <cell r="E41">
            <v>38384.476064814815</v>
          </cell>
          <cell r="F41">
            <v>38384.520833333336</v>
          </cell>
          <cell r="G41">
            <v>38384.666666666664</v>
          </cell>
          <cell r="H41" t="str">
            <v>ccastror</v>
          </cell>
          <cell r="K41" t="str">
            <v>7228973</v>
          </cell>
        </row>
        <row r="42">
          <cell r="A42">
            <v>17617</v>
          </cell>
          <cell r="B42" t="str">
            <v>SYK270</v>
          </cell>
          <cell r="C42">
            <v>4720</v>
          </cell>
          <cell r="D42" t="str">
            <v>CORRECTIVO</v>
          </cell>
          <cell r="E42">
            <v>38384.479699074072</v>
          </cell>
          <cell r="F42">
            <v>38384.875</v>
          </cell>
          <cell r="G42">
            <v>38384.479861111111</v>
          </cell>
          <cell r="H42" t="str">
            <v>hcortezano</v>
          </cell>
          <cell r="K42" t="str">
            <v>91229638</v>
          </cell>
        </row>
        <row r="43">
          <cell r="A43">
            <v>17618</v>
          </cell>
          <cell r="B43" t="str">
            <v>SYL438</v>
          </cell>
          <cell r="C43">
            <v>2408</v>
          </cell>
          <cell r="D43" t="str">
            <v>CORRECTIVO</v>
          </cell>
          <cell r="E43">
            <v>38384.489224537036</v>
          </cell>
          <cell r="F43">
            <v>38384.708333333336</v>
          </cell>
          <cell r="G43">
            <v>38384.75</v>
          </cell>
          <cell r="H43" t="str">
            <v>ccastror</v>
          </cell>
          <cell r="K43" t="str">
            <v>79526293</v>
          </cell>
        </row>
        <row r="44">
          <cell r="A44">
            <v>17619</v>
          </cell>
          <cell r="B44" t="str">
            <v>R25245</v>
          </cell>
          <cell r="C44">
            <v>4722</v>
          </cell>
          <cell r="D44" t="str">
            <v>CORRECTIVO</v>
          </cell>
          <cell r="E44">
            <v>38384.506469907406</v>
          </cell>
          <cell r="F44">
            <v>38384.875</v>
          </cell>
          <cell r="G44">
            <v>38384.506944444445</v>
          </cell>
          <cell r="H44" t="str">
            <v>hcortezano</v>
          </cell>
          <cell r="K44" t="str">
            <v>80276447</v>
          </cell>
        </row>
        <row r="45">
          <cell r="A45">
            <v>17620</v>
          </cell>
          <cell r="B45" t="str">
            <v>R28223</v>
          </cell>
          <cell r="C45">
            <v>4722</v>
          </cell>
          <cell r="D45" t="str">
            <v>CORRECTIVO</v>
          </cell>
          <cell r="E45">
            <v>38384.506874999999</v>
          </cell>
          <cell r="F45">
            <v>38384.875</v>
          </cell>
          <cell r="G45">
            <v>38384.506944444445</v>
          </cell>
          <cell r="H45" t="str">
            <v>hcortezano</v>
          </cell>
          <cell r="K45" t="str">
            <v>11318622</v>
          </cell>
        </row>
        <row r="46">
          <cell r="A46">
            <v>17621</v>
          </cell>
          <cell r="B46" t="str">
            <v>R27024</v>
          </cell>
          <cell r="C46">
            <v>4722</v>
          </cell>
          <cell r="D46" t="str">
            <v>CORRECTIVO</v>
          </cell>
          <cell r="E46">
            <v>38384.507268518515</v>
          </cell>
          <cell r="F46">
            <v>38384.875</v>
          </cell>
          <cell r="G46">
            <v>38384.507638888892</v>
          </cell>
          <cell r="H46" t="str">
            <v>hcortezano</v>
          </cell>
          <cell r="K46" t="str">
            <v>7220359</v>
          </cell>
        </row>
        <row r="47">
          <cell r="A47">
            <v>17622</v>
          </cell>
          <cell r="B47" t="str">
            <v>R28365</v>
          </cell>
          <cell r="C47">
            <v>4722</v>
          </cell>
          <cell r="D47" t="str">
            <v>CORRECTIVO</v>
          </cell>
          <cell r="E47">
            <v>38384.5078125</v>
          </cell>
          <cell r="F47">
            <v>38384.875</v>
          </cell>
          <cell r="G47">
            <v>38384.508333333331</v>
          </cell>
          <cell r="H47" t="str">
            <v>hcortezano</v>
          </cell>
          <cell r="K47" t="str">
            <v>84026332</v>
          </cell>
        </row>
        <row r="48">
          <cell r="A48">
            <v>17623</v>
          </cell>
          <cell r="B48" t="str">
            <v>R30515</v>
          </cell>
          <cell r="C48">
            <v>4722</v>
          </cell>
          <cell r="D48" t="str">
            <v>CORRECTIVO</v>
          </cell>
          <cell r="E48">
            <v>38384.508148148147</v>
          </cell>
          <cell r="F48">
            <v>38384.875</v>
          </cell>
          <cell r="G48">
            <v>38384.508333333331</v>
          </cell>
          <cell r="H48" t="str">
            <v>hcortezano</v>
          </cell>
          <cell r="K48" t="str">
            <v>7550196</v>
          </cell>
        </row>
        <row r="49">
          <cell r="A49">
            <v>17624</v>
          </cell>
          <cell r="B49" t="str">
            <v>R28213</v>
          </cell>
          <cell r="C49">
            <v>4722</v>
          </cell>
          <cell r="D49" t="str">
            <v>CORRECTIVO</v>
          </cell>
          <cell r="E49">
            <v>38384.508518518516</v>
          </cell>
          <cell r="F49">
            <v>38384.875</v>
          </cell>
          <cell r="G49">
            <v>38384.509027777778</v>
          </cell>
          <cell r="H49" t="str">
            <v>hcortezano</v>
          </cell>
          <cell r="K49" t="str">
            <v>19196380</v>
          </cell>
        </row>
        <row r="50">
          <cell r="A50">
            <v>17625</v>
          </cell>
          <cell r="B50" t="str">
            <v>R27031</v>
          </cell>
          <cell r="C50">
            <v>4722</v>
          </cell>
          <cell r="D50" t="str">
            <v>CORRECTIVO</v>
          </cell>
          <cell r="E50">
            <v>38384.509016203701</v>
          </cell>
          <cell r="F50">
            <v>38384.875</v>
          </cell>
          <cell r="G50">
            <v>38384.509027777778</v>
          </cell>
          <cell r="H50" t="str">
            <v>hcortezano</v>
          </cell>
          <cell r="K50" t="str">
            <v>17190733</v>
          </cell>
        </row>
        <row r="51">
          <cell r="A51">
            <v>17626</v>
          </cell>
          <cell r="B51" t="str">
            <v>R27027</v>
          </cell>
          <cell r="C51">
            <v>4007</v>
          </cell>
          <cell r="D51" t="str">
            <v>CORRECTIVO</v>
          </cell>
          <cell r="E51">
            <v>38384.510752314818</v>
          </cell>
          <cell r="F51">
            <v>38384.875</v>
          </cell>
          <cell r="G51">
            <v>38384.511111111111</v>
          </cell>
          <cell r="H51" t="str">
            <v>hcortezano</v>
          </cell>
          <cell r="K51" t="str">
            <v>98534922</v>
          </cell>
        </row>
        <row r="52">
          <cell r="A52">
            <v>17627</v>
          </cell>
          <cell r="B52" t="str">
            <v>R20219</v>
          </cell>
          <cell r="C52">
            <v>4011</v>
          </cell>
          <cell r="D52" t="str">
            <v>CORRECTIVO</v>
          </cell>
          <cell r="E52">
            <v>38384.511111111111</v>
          </cell>
          <cell r="F52">
            <v>38384.875</v>
          </cell>
          <cell r="G52">
            <v>38384.511805555558</v>
          </cell>
          <cell r="H52" t="str">
            <v>hcortezano</v>
          </cell>
          <cell r="K52" t="str">
            <v>77011458</v>
          </cell>
        </row>
        <row r="53">
          <cell r="A53">
            <v>17628</v>
          </cell>
          <cell r="B53" t="str">
            <v>R28371</v>
          </cell>
          <cell r="C53">
            <v>4722</v>
          </cell>
          <cell r="D53" t="str">
            <v>CORRECTIVO</v>
          </cell>
          <cell r="E53">
            <v>38384.511504629627</v>
          </cell>
          <cell r="F53">
            <v>38384.875</v>
          </cell>
          <cell r="G53">
            <v>38384.511805555558</v>
          </cell>
          <cell r="H53" t="str">
            <v>hcortezano</v>
          </cell>
          <cell r="K53" t="str">
            <v>5882951</v>
          </cell>
        </row>
        <row r="54">
          <cell r="A54">
            <v>17629</v>
          </cell>
          <cell r="B54" t="str">
            <v>R18440</v>
          </cell>
          <cell r="C54">
            <v>4722</v>
          </cell>
          <cell r="D54" t="str">
            <v>CORRECTIVO</v>
          </cell>
          <cell r="E54">
            <v>38384.511886574073</v>
          </cell>
          <cell r="F54">
            <v>38384.875</v>
          </cell>
          <cell r="G54">
            <v>38384.512499999997</v>
          </cell>
          <cell r="H54" t="str">
            <v>hcortezano</v>
          </cell>
          <cell r="K54" t="str">
            <v>72172977</v>
          </cell>
        </row>
        <row r="55">
          <cell r="A55">
            <v>17630</v>
          </cell>
          <cell r="B55" t="str">
            <v>R19752</v>
          </cell>
          <cell r="C55">
            <v>4722</v>
          </cell>
          <cell r="D55" t="str">
            <v>CORRECTIVO</v>
          </cell>
          <cell r="E55">
            <v>38384.512372685182</v>
          </cell>
          <cell r="F55">
            <v>38384.875</v>
          </cell>
          <cell r="G55">
            <v>38384.512499999997</v>
          </cell>
          <cell r="H55" t="str">
            <v>hcortezano</v>
          </cell>
          <cell r="K55" t="str">
            <v>72165243</v>
          </cell>
        </row>
        <row r="56">
          <cell r="A56">
            <v>17631</v>
          </cell>
          <cell r="B56" t="str">
            <v>R28191</v>
          </cell>
          <cell r="C56">
            <v>4006</v>
          </cell>
          <cell r="D56" t="str">
            <v>CORRECTIVO</v>
          </cell>
          <cell r="E56">
            <v>38384.512858796297</v>
          </cell>
          <cell r="F56">
            <v>38384.875</v>
          </cell>
          <cell r="G56">
            <v>38384.513194444444</v>
          </cell>
          <cell r="H56" t="str">
            <v>hcortezano</v>
          </cell>
          <cell r="K56" t="str">
            <v>14237781</v>
          </cell>
        </row>
        <row r="57">
          <cell r="A57">
            <v>17632</v>
          </cell>
          <cell r="B57" t="str">
            <v>SYK391</v>
          </cell>
          <cell r="C57">
            <v>2410</v>
          </cell>
          <cell r="D57" t="str">
            <v>CORRECTIVO</v>
          </cell>
          <cell r="E57">
            <v>38384.578599537039</v>
          </cell>
          <cell r="F57">
            <v>38385.833333333336</v>
          </cell>
          <cell r="G57">
            <v>38384.763888888891</v>
          </cell>
          <cell r="H57" t="str">
            <v>ccastror</v>
          </cell>
          <cell r="K57" t="str">
            <v>91005174</v>
          </cell>
        </row>
        <row r="58">
          <cell r="A58">
            <v>17633</v>
          </cell>
          <cell r="B58" t="str">
            <v>SYL170</v>
          </cell>
          <cell r="C58">
            <v>1903</v>
          </cell>
          <cell r="D58" t="str">
            <v>CORRECTIVO</v>
          </cell>
          <cell r="E58">
            <v>38384.592962962961</v>
          </cell>
          <cell r="F58">
            <v>38384.729166666664</v>
          </cell>
          <cell r="H58" t="str">
            <v>jrojasj</v>
          </cell>
          <cell r="K58" t="str">
            <v>19362361</v>
          </cell>
        </row>
        <row r="59">
          <cell r="A59">
            <v>17634</v>
          </cell>
          <cell r="B59" t="str">
            <v>SYR400</v>
          </cell>
          <cell r="C59">
            <v>2210</v>
          </cell>
          <cell r="D59" t="str">
            <v>CORRECTIVO</v>
          </cell>
          <cell r="E59">
            <v>38384.613645833335</v>
          </cell>
          <cell r="F59">
            <v>38384.791666666664</v>
          </cell>
          <cell r="G59">
            <v>38384.613888888889</v>
          </cell>
          <cell r="H59" t="str">
            <v>jrojasj</v>
          </cell>
          <cell r="K59" t="str">
            <v>16669265</v>
          </cell>
        </row>
        <row r="60">
          <cell r="A60">
            <v>17635</v>
          </cell>
          <cell r="B60" t="str">
            <v>SYM370</v>
          </cell>
          <cell r="C60">
            <v>1822</v>
          </cell>
          <cell r="D60" t="str">
            <v>CORRECTIVO</v>
          </cell>
          <cell r="E60">
            <v>38384.625243055554</v>
          </cell>
          <cell r="F60">
            <v>38384.729166666664</v>
          </cell>
          <cell r="H60" t="str">
            <v>jrojasj</v>
          </cell>
          <cell r="K60" t="str">
            <v>19362361</v>
          </cell>
        </row>
        <row r="61">
          <cell r="A61">
            <v>17636</v>
          </cell>
          <cell r="B61" t="str">
            <v>SNA998</v>
          </cell>
          <cell r="C61">
            <v>2409</v>
          </cell>
          <cell r="D61" t="str">
            <v>CORRECTIVO</v>
          </cell>
          <cell r="E61">
            <v>38384.63616898148</v>
          </cell>
          <cell r="F61">
            <v>38385.791666666664</v>
          </cell>
          <cell r="G61">
            <v>38385.854166666664</v>
          </cell>
          <cell r="H61" t="str">
            <v>LBUITRAGO</v>
          </cell>
          <cell r="I61" t="str">
            <v>Desgaste Normal</v>
          </cell>
          <cell r="J61">
            <v>2504</v>
          </cell>
          <cell r="K61" t="str">
            <v>11252521</v>
          </cell>
        </row>
        <row r="62">
          <cell r="A62">
            <v>17637</v>
          </cell>
          <cell r="B62" t="str">
            <v>XVK960</v>
          </cell>
          <cell r="C62">
            <v>1806</v>
          </cell>
          <cell r="D62" t="str">
            <v>CORRECTIVO</v>
          </cell>
          <cell r="E62">
            <v>38384.658935185187</v>
          </cell>
          <cell r="F62">
            <v>38384.791666666664</v>
          </cell>
          <cell r="G62">
            <v>38384.791666666664</v>
          </cell>
          <cell r="H62" t="str">
            <v>LBUITRAGO</v>
          </cell>
          <cell r="I62" t="str">
            <v>Desgaste Normal</v>
          </cell>
          <cell r="J62">
            <v>2001</v>
          </cell>
          <cell r="K62" t="str">
            <v>79434034</v>
          </cell>
        </row>
        <row r="63">
          <cell r="A63">
            <v>17638</v>
          </cell>
          <cell r="B63" t="str">
            <v>R25102</v>
          </cell>
          <cell r="C63">
            <v>4001</v>
          </cell>
          <cell r="D63" t="str">
            <v>CORRECTIVO</v>
          </cell>
          <cell r="E63">
            <v>38384.671354166669</v>
          </cell>
          <cell r="F63">
            <v>38384.875</v>
          </cell>
          <cell r="G63">
            <v>38384.671527777777</v>
          </cell>
          <cell r="H63" t="str">
            <v>hcortezano</v>
          </cell>
          <cell r="K63" t="str">
            <v>16266790</v>
          </cell>
        </row>
        <row r="64">
          <cell r="A64">
            <v>17639</v>
          </cell>
          <cell r="B64" t="str">
            <v>SYL433</v>
          </cell>
          <cell r="C64">
            <v>2207</v>
          </cell>
          <cell r="D64" t="str">
            <v>CORRECTIVO</v>
          </cell>
          <cell r="E64">
            <v>38384.673668981479</v>
          </cell>
          <cell r="F64">
            <v>38384.875</v>
          </cell>
          <cell r="G64">
            <v>38384.674305555556</v>
          </cell>
          <cell r="H64" t="str">
            <v>hcortezano</v>
          </cell>
          <cell r="K64" t="str">
            <v>2996501</v>
          </cell>
        </row>
        <row r="65">
          <cell r="A65">
            <v>17640</v>
          </cell>
          <cell r="B65" t="str">
            <v>SYK278</v>
          </cell>
          <cell r="C65">
            <v>2602</v>
          </cell>
          <cell r="D65" t="str">
            <v>CORRECTIVO</v>
          </cell>
          <cell r="E65">
            <v>38384.676805555559</v>
          </cell>
          <cell r="F65">
            <v>38384.875</v>
          </cell>
          <cell r="G65">
            <v>38384.677083333336</v>
          </cell>
          <cell r="H65" t="str">
            <v>hcortezano</v>
          </cell>
          <cell r="K65" t="str">
            <v>91237124</v>
          </cell>
        </row>
        <row r="66">
          <cell r="A66">
            <v>17641</v>
          </cell>
          <cell r="B66" t="str">
            <v>R07004</v>
          </cell>
          <cell r="C66">
            <v>4005</v>
          </cell>
          <cell r="D66" t="str">
            <v>CORRECTIVO</v>
          </cell>
          <cell r="E66">
            <v>38384.677129629628</v>
          </cell>
          <cell r="F66">
            <v>38384.875</v>
          </cell>
          <cell r="G66">
            <v>38384.677777777775</v>
          </cell>
          <cell r="H66" t="str">
            <v>hcortezano</v>
          </cell>
          <cell r="K66" t="str">
            <v>72045310</v>
          </cell>
        </row>
        <row r="67">
          <cell r="A67">
            <v>17642</v>
          </cell>
          <cell r="B67" t="str">
            <v>R28439</v>
          </cell>
          <cell r="C67">
            <v>4002</v>
          </cell>
          <cell r="D67" t="str">
            <v>CORRECTIVO</v>
          </cell>
          <cell r="E67">
            <v>38384.677627314813</v>
          </cell>
          <cell r="F67">
            <v>38384.875</v>
          </cell>
          <cell r="G67">
            <v>38384.677777777775</v>
          </cell>
          <cell r="H67" t="str">
            <v>hcortezano</v>
          </cell>
          <cell r="K67" t="str">
            <v>79164688</v>
          </cell>
        </row>
        <row r="68">
          <cell r="A68">
            <v>17643</v>
          </cell>
          <cell r="B68" t="str">
            <v>R25262</v>
          </cell>
          <cell r="C68">
            <v>4002</v>
          </cell>
          <cell r="D68" t="str">
            <v>CORRECTIVO</v>
          </cell>
          <cell r="E68">
            <v>38384.67796296296</v>
          </cell>
          <cell r="F68">
            <v>38384.875</v>
          </cell>
          <cell r="G68">
            <v>38384.678472222222</v>
          </cell>
          <cell r="H68" t="str">
            <v>hcortezano</v>
          </cell>
          <cell r="K68" t="str">
            <v>11428454</v>
          </cell>
        </row>
        <row r="69">
          <cell r="A69">
            <v>17644</v>
          </cell>
          <cell r="B69" t="str">
            <v>R28225</v>
          </cell>
          <cell r="C69">
            <v>4006</v>
          </cell>
          <cell r="D69" t="str">
            <v>CORRECTIVO</v>
          </cell>
          <cell r="E69">
            <v>38384.678263888891</v>
          </cell>
          <cell r="F69">
            <v>38384.875</v>
          </cell>
          <cell r="G69">
            <v>38384.678472222222</v>
          </cell>
          <cell r="H69" t="str">
            <v>hcortezano</v>
          </cell>
          <cell r="K69" t="str">
            <v>80276447</v>
          </cell>
        </row>
        <row r="70">
          <cell r="A70">
            <v>17645</v>
          </cell>
          <cell r="B70" t="str">
            <v>R27030</v>
          </cell>
          <cell r="C70">
            <v>4005</v>
          </cell>
          <cell r="D70" t="str">
            <v>CORRECTIVO</v>
          </cell>
          <cell r="E70">
            <v>38384.678599537037</v>
          </cell>
          <cell r="F70">
            <v>38384.875</v>
          </cell>
          <cell r="G70">
            <v>38384.679166666669</v>
          </cell>
          <cell r="H70" t="str">
            <v>hcortezano</v>
          </cell>
          <cell r="K70" t="str">
            <v>10251108</v>
          </cell>
        </row>
        <row r="71">
          <cell r="A71">
            <v>17646</v>
          </cell>
          <cell r="B71" t="str">
            <v>SYL424</v>
          </cell>
          <cell r="C71">
            <v>1806</v>
          </cell>
          <cell r="D71" t="str">
            <v>CORRECTIVO</v>
          </cell>
          <cell r="E71">
            <v>38384.678888888891</v>
          </cell>
          <cell r="F71">
            <v>38384.875</v>
          </cell>
          <cell r="G71">
            <v>38384.679166666669</v>
          </cell>
          <cell r="H71" t="str">
            <v>hcortezano</v>
          </cell>
          <cell r="K71" t="str">
            <v>91472572</v>
          </cell>
        </row>
        <row r="72">
          <cell r="A72">
            <v>17647</v>
          </cell>
          <cell r="B72" t="str">
            <v>SYK267</v>
          </cell>
          <cell r="C72">
            <v>4201</v>
          </cell>
          <cell r="D72" t="str">
            <v>CORRECTIVO</v>
          </cell>
          <cell r="E72">
            <v>38384.679282407407</v>
          </cell>
          <cell r="F72">
            <v>38384.875</v>
          </cell>
          <cell r="G72">
            <v>38384.679861111108</v>
          </cell>
          <cell r="H72" t="str">
            <v>hcortezano</v>
          </cell>
          <cell r="K72" t="str">
            <v>72172977</v>
          </cell>
        </row>
        <row r="73">
          <cell r="A73">
            <v>17648</v>
          </cell>
          <cell r="B73" t="str">
            <v>R21988</v>
          </cell>
          <cell r="C73">
            <v>4001</v>
          </cell>
          <cell r="D73" t="str">
            <v>CORRECTIVO</v>
          </cell>
          <cell r="E73">
            <v>38384.679629629631</v>
          </cell>
          <cell r="F73">
            <v>38384.875</v>
          </cell>
          <cell r="G73">
            <v>38384.679861111108</v>
          </cell>
          <cell r="H73" t="str">
            <v>hcortezano</v>
          </cell>
          <cell r="K73" t="str">
            <v>91229638</v>
          </cell>
        </row>
        <row r="74">
          <cell r="A74">
            <v>17649</v>
          </cell>
          <cell r="B74" t="str">
            <v>R25257</v>
          </cell>
          <cell r="C74">
            <v>4722</v>
          </cell>
          <cell r="D74" t="str">
            <v>CORRECTIVO</v>
          </cell>
          <cell r="E74">
            <v>38384.682280092595</v>
          </cell>
          <cell r="F74">
            <v>38384.875</v>
          </cell>
          <cell r="G74">
            <v>38384.682638888888</v>
          </cell>
          <cell r="H74" t="str">
            <v>hcortezano</v>
          </cell>
          <cell r="K74" t="str">
            <v>19259418</v>
          </cell>
        </row>
        <row r="75">
          <cell r="A75">
            <v>17650</v>
          </cell>
          <cell r="B75" t="str">
            <v>R32031</v>
          </cell>
          <cell r="C75">
            <v>4722</v>
          </cell>
          <cell r="D75" t="str">
            <v>CORRECTIVO</v>
          </cell>
          <cell r="E75">
            <v>38384.682615740741</v>
          </cell>
          <cell r="F75">
            <v>38384.791666666664</v>
          </cell>
          <cell r="G75">
            <v>38384.682638888888</v>
          </cell>
          <cell r="H75" t="str">
            <v>hcortezano</v>
          </cell>
          <cell r="K75" t="str">
            <v>7228973</v>
          </cell>
        </row>
        <row r="76">
          <cell r="A76">
            <v>17651</v>
          </cell>
          <cell r="B76" t="str">
            <v>R27025</v>
          </cell>
          <cell r="C76">
            <v>4722</v>
          </cell>
          <cell r="D76" t="str">
            <v>CORRECTIVO</v>
          </cell>
          <cell r="E76">
            <v>38384.683819444443</v>
          </cell>
          <cell r="F76">
            <v>38384.875</v>
          </cell>
          <cell r="G76">
            <v>38384.684027777781</v>
          </cell>
          <cell r="H76" t="str">
            <v>hcortezano</v>
          </cell>
          <cell r="K76" t="str">
            <v>4243453</v>
          </cell>
        </row>
        <row r="77">
          <cell r="A77">
            <v>17652</v>
          </cell>
          <cell r="B77" t="str">
            <v>SYL587</v>
          </cell>
          <cell r="C77">
            <v>2410</v>
          </cell>
          <cell r="D77" t="str">
            <v>EXPRESS</v>
          </cell>
          <cell r="E77">
            <v>38384.681006944447</v>
          </cell>
          <cell r="F77">
            <v>38384.75</v>
          </cell>
          <cell r="G77">
            <v>38384.8125</v>
          </cell>
          <cell r="H77" t="str">
            <v>LBUITRAGO</v>
          </cell>
          <cell r="I77" t="str">
            <v>Desgaste Normal</v>
          </cell>
          <cell r="J77">
            <v>2313</v>
          </cell>
          <cell r="K77" t="str">
            <v>4060601</v>
          </cell>
        </row>
        <row r="78">
          <cell r="A78">
            <v>17653</v>
          </cell>
          <cell r="B78" t="str">
            <v>SYK321</v>
          </cell>
          <cell r="C78">
            <v>3108</v>
          </cell>
          <cell r="D78" t="str">
            <v>CORRECTIVO</v>
          </cell>
          <cell r="E78">
            <v>38384.694351851853</v>
          </cell>
          <cell r="F78">
            <v>38384.875</v>
          </cell>
          <cell r="G78">
            <v>38384.694444444445</v>
          </cell>
          <cell r="H78" t="str">
            <v>hcortezano</v>
          </cell>
          <cell r="K78" t="str">
            <v>8749134</v>
          </cell>
        </row>
        <row r="79">
          <cell r="A79">
            <v>17654</v>
          </cell>
          <cell r="B79" t="str">
            <v>SYL432</v>
          </cell>
          <cell r="C79">
            <v>2103</v>
          </cell>
          <cell r="D79" t="str">
            <v>CORRECTIVO</v>
          </cell>
          <cell r="E79">
            <v>38384.694930555554</v>
          </cell>
          <cell r="F79">
            <v>38384.875</v>
          </cell>
          <cell r="G79">
            <v>38384.695138888892</v>
          </cell>
          <cell r="H79" t="str">
            <v>hcortezano</v>
          </cell>
          <cell r="K79" t="str">
            <v>91212622</v>
          </cell>
        </row>
        <row r="80">
          <cell r="A80">
            <v>17655</v>
          </cell>
          <cell r="B80" t="str">
            <v>SYK020</v>
          </cell>
          <cell r="C80">
            <v>1814</v>
          </cell>
          <cell r="D80" t="str">
            <v>CORRECTIVO</v>
          </cell>
          <cell r="E80">
            <v>38384.695347222223</v>
          </cell>
          <cell r="F80">
            <v>38384.875</v>
          </cell>
          <cell r="G80">
            <v>38384.695833333331</v>
          </cell>
          <cell r="H80" t="str">
            <v>hcortezano</v>
          </cell>
          <cell r="K80" t="str">
            <v>91212622</v>
          </cell>
        </row>
        <row r="81">
          <cell r="A81">
            <v>17656</v>
          </cell>
          <cell r="B81" t="str">
            <v>SYK395</v>
          </cell>
          <cell r="C81">
            <v>4720</v>
          </cell>
          <cell r="D81" t="str">
            <v>CORRECTIVO</v>
          </cell>
          <cell r="E81">
            <v>38384.695856481485</v>
          </cell>
          <cell r="F81">
            <v>38384.875</v>
          </cell>
          <cell r="G81">
            <v>38384.696527777778</v>
          </cell>
          <cell r="H81" t="str">
            <v>hcortezano</v>
          </cell>
          <cell r="K81" t="str">
            <v>79589935</v>
          </cell>
        </row>
        <row r="82">
          <cell r="A82">
            <v>17657</v>
          </cell>
          <cell r="B82" t="str">
            <v>R27084</v>
          </cell>
          <cell r="C82">
            <v>4006</v>
          </cell>
          <cell r="D82" t="str">
            <v>CORRECTIVO</v>
          </cell>
          <cell r="E82">
            <v>38384.696273148147</v>
          </cell>
          <cell r="F82">
            <v>38384.875</v>
          </cell>
          <cell r="G82">
            <v>38384.696527777778</v>
          </cell>
          <cell r="H82" t="str">
            <v>hcortezano</v>
          </cell>
          <cell r="K82" t="str">
            <v>79131571</v>
          </cell>
        </row>
        <row r="83">
          <cell r="A83">
            <v>17658</v>
          </cell>
          <cell r="B83" t="str">
            <v>R17018</v>
          </cell>
          <cell r="C83">
            <v>4503</v>
          </cell>
          <cell r="D83" t="str">
            <v>CORRECTIVO</v>
          </cell>
          <cell r="E83">
            <v>38384.722708333335</v>
          </cell>
          <cell r="F83">
            <v>38385.791666666664</v>
          </cell>
          <cell r="H83" t="str">
            <v>lbuitrago</v>
          </cell>
          <cell r="K83" t="str">
            <v>79164688</v>
          </cell>
        </row>
        <row r="84">
          <cell r="A84">
            <v>17659</v>
          </cell>
          <cell r="B84" t="str">
            <v>SYK275</v>
          </cell>
          <cell r="C84">
            <v>1805</v>
          </cell>
          <cell r="D84" t="str">
            <v>CORRECTIVO</v>
          </cell>
          <cell r="E84">
            <v>38384.763252314813</v>
          </cell>
          <cell r="F84">
            <v>38385.833333333336</v>
          </cell>
          <cell r="G84">
            <v>38384.833333333336</v>
          </cell>
          <cell r="H84" t="str">
            <v>jrojasj</v>
          </cell>
          <cell r="K84" t="str">
            <v>72041841</v>
          </cell>
        </row>
        <row r="85">
          <cell r="A85">
            <v>17660</v>
          </cell>
          <cell r="B85" t="str">
            <v>SYK279</v>
          </cell>
          <cell r="C85">
            <v>1908</v>
          </cell>
          <cell r="D85" t="str">
            <v>CORRECTIVO</v>
          </cell>
          <cell r="E85">
            <v>38384.767083333332</v>
          </cell>
          <cell r="F85">
            <v>38385.791666666664</v>
          </cell>
          <cell r="G85">
            <v>38385.625</v>
          </cell>
          <cell r="H85" t="str">
            <v>LBUITRAGO</v>
          </cell>
          <cell r="I85" t="str">
            <v>Técnico- Garantía</v>
          </cell>
          <cell r="J85">
            <v>1810</v>
          </cell>
          <cell r="K85" t="str">
            <v>4041416</v>
          </cell>
        </row>
        <row r="86">
          <cell r="A86">
            <v>17661</v>
          </cell>
          <cell r="B86" t="str">
            <v>SYR402</v>
          </cell>
          <cell r="C86">
            <v>4731</v>
          </cell>
          <cell r="D86" t="str">
            <v>PREVENTIVO</v>
          </cell>
          <cell r="E86">
            <v>38384.77753472222</v>
          </cell>
          <cell r="F86">
            <v>38385.791666666664</v>
          </cell>
          <cell r="G86">
            <v>38385.666666666664</v>
          </cell>
          <cell r="H86" t="str">
            <v>LBUITRAGO</v>
          </cell>
          <cell r="I86" t="str">
            <v>Desgaste Normal</v>
          </cell>
          <cell r="K86" t="str">
            <v>6760515</v>
          </cell>
        </row>
        <row r="87">
          <cell r="A87">
            <v>17662</v>
          </cell>
          <cell r="B87" t="str">
            <v>SYL440</v>
          </cell>
          <cell r="C87">
            <v>2410</v>
          </cell>
          <cell r="D87" t="str">
            <v>CORRECTIVO</v>
          </cell>
          <cell r="E87">
            <v>38384.782905092594</v>
          </cell>
          <cell r="F87">
            <v>38385.791666666664</v>
          </cell>
          <cell r="G87">
            <v>38385.75</v>
          </cell>
          <cell r="H87" t="str">
            <v>LBUITRAGO</v>
          </cell>
          <cell r="I87" t="str">
            <v>Desgaste Normal</v>
          </cell>
          <cell r="J87">
            <v>1834</v>
          </cell>
          <cell r="K87" t="str">
            <v>2954547</v>
          </cell>
        </row>
        <row r="88">
          <cell r="A88">
            <v>17663</v>
          </cell>
          <cell r="B88" t="str">
            <v>SYK381</v>
          </cell>
          <cell r="C88">
            <v>2708</v>
          </cell>
          <cell r="D88" t="str">
            <v>CORRECTIVO</v>
          </cell>
          <cell r="E88">
            <v>38385.311527777776</v>
          </cell>
          <cell r="F88">
            <v>38385.75</v>
          </cell>
          <cell r="G88">
            <v>38385.5</v>
          </cell>
          <cell r="H88" t="str">
            <v>LBUITRAGO</v>
          </cell>
          <cell r="I88" t="str">
            <v>Desgaste Normal</v>
          </cell>
          <cell r="J88">
            <v>2303</v>
          </cell>
          <cell r="K88" t="str">
            <v>79286031</v>
          </cell>
        </row>
        <row r="89">
          <cell r="A89">
            <v>17664</v>
          </cell>
          <cell r="B89" t="str">
            <v>SYS824</v>
          </cell>
          <cell r="C89">
            <v>2708</v>
          </cell>
          <cell r="D89" t="str">
            <v>CORRECTIVO</v>
          </cell>
          <cell r="E89">
            <v>38385.317118055558</v>
          </cell>
          <cell r="F89">
            <v>38385.75</v>
          </cell>
          <cell r="G89">
            <v>38385.770833333336</v>
          </cell>
          <cell r="H89" t="str">
            <v>LBUITRAGO</v>
          </cell>
          <cell r="I89" t="str">
            <v>Desgaste Normal</v>
          </cell>
          <cell r="J89">
            <v>2303</v>
          </cell>
          <cell r="K89" t="str">
            <v>14237781</v>
          </cell>
        </row>
        <row r="90">
          <cell r="A90">
            <v>17665</v>
          </cell>
          <cell r="B90" t="str">
            <v>SYQ480</v>
          </cell>
          <cell r="C90">
            <v>3005</v>
          </cell>
          <cell r="D90" t="str">
            <v>CORRECTIVO</v>
          </cell>
          <cell r="E90">
            <v>38385.333287037036</v>
          </cell>
          <cell r="F90">
            <v>38385.729166666664</v>
          </cell>
          <cell r="H90" t="str">
            <v>jrojasj</v>
          </cell>
          <cell r="K90" t="str">
            <v>1936231</v>
          </cell>
        </row>
        <row r="91">
          <cell r="A91">
            <v>17666</v>
          </cell>
          <cell r="B91" t="str">
            <v>SYR933</v>
          </cell>
          <cell r="C91">
            <v>2804</v>
          </cell>
          <cell r="D91" t="str">
            <v>PREVENTIVO</v>
          </cell>
          <cell r="E91">
            <v>38385.33252314815</v>
          </cell>
          <cell r="F91">
            <v>38385.833333333336</v>
          </cell>
          <cell r="G91">
            <v>38385.791666666664</v>
          </cell>
          <cell r="H91" t="str">
            <v>CCASTRO</v>
          </cell>
          <cell r="I91" t="str">
            <v>Desgaste Normal</v>
          </cell>
          <cell r="K91" t="str">
            <v>19109408</v>
          </cell>
        </row>
        <row r="92">
          <cell r="A92">
            <v>17667</v>
          </cell>
          <cell r="B92" t="str">
            <v>SYK173</v>
          </cell>
          <cell r="C92">
            <v>2006</v>
          </cell>
          <cell r="D92" t="str">
            <v>CORRECTIVO</v>
          </cell>
          <cell r="E92">
            <v>38385.342453703706</v>
          </cell>
          <cell r="F92">
            <v>38385.520833333336</v>
          </cell>
          <cell r="G92">
            <v>38385.8125</v>
          </cell>
          <cell r="H92" t="str">
            <v>ccastror</v>
          </cell>
          <cell r="K92" t="str">
            <v>17415061</v>
          </cell>
        </row>
        <row r="93">
          <cell r="A93">
            <v>17668</v>
          </cell>
          <cell r="B93" t="str">
            <v>SYK390</v>
          </cell>
          <cell r="C93">
            <v>1712</v>
          </cell>
          <cell r="D93" t="str">
            <v>PREVENTIVO</v>
          </cell>
          <cell r="E93">
            <v>38385.347175925926</v>
          </cell>
          <cell r="F93">
            <v>38387.833333333336</v>
          </cell>
          <cell r="G93">
            <v>38407.708333333336</v>
          </cell>
          <cell r="H93" t="str">
            <v>LBUITRAGO</v>
          </cell>
          <cell r="K93" t="str">
            <v>14227497</v>
          </cell>
        </row>
        <row r="94">
          <cell r="A94">
            <v>17669</v>
          </cell>
          <cell r="B94" t="str">
            <v>SYK283</v>
          </cell>
          <cell r="C94">
            <v>1704</v>
          </cell>
          <cell r="D94" t="str">
            <v>EXPRESS</v>
          </cell>
          <cell r="E94">
            <v>38385.361481481479</v>
          </cell>
          <cell r="F94">
            <v>38385.416666666664</v>
          </cell>
          <cell r="G94">
            <v>38385.5</v>
          </cell>
          <cell r="H94" t="str">
            <v>LBUITRAGO</v>
          </cell>
          <cell r="I94" t="str">
            <v>Desgaste Normal</v>
          </cell>
          <cell r="J94">
            <v>1706</v>
          </cell>
          <cell r="K94" t="str">
            <v>74370499</v>
          </cell>
        </row>
        <row r="95">
          <cell r="A95">
            <v>17670</v>
          </cell>
          <cell r="B95" t="str">
            <v>CEO708</v>
          </cell>
          <cell r="C95">
            <v>2308</v>
          </cell>
          <cell r="D95" t="str">
            <v>CORRECTIVO</v>
          </cell>
          <cell r="E95">
            <v>38385.364699074074</v>
          </cell>
          <cell r="F95">
            <v>38403.833333333336</v>
          </cell>
          <cell r="H95" t="str">
            <v>ccastror</v>
          </cell>
          <cell r="K95" t="str">
            <v>19109408</v>
          </cell>
        </row>
        <row r="96">
          <cell r="A96">
            <v>17671</v>
          </cell>
          <cell r="B96" t="str">
            <v>SYQ485</v>
          </cell>
          <cell r="C96">
            <v>2403</v>
          </cell>
          <cell r="D96" t="str">
            <v>CORRECTIVO</v>
          </cell>
          <cell r="E96">
            <v>38385.366122685184</v>
          </cell>
          <cell r="F96">
            <v>38385.729166666664</v>
          </cell>
          <cell r="H96" t="str">
            <v>jrojasj</v>
          </cell>
          <cell r="K96" t="str">
            <v>19362361</v>
          </cell>
        </row>
        <row r="97">
          <cell r="A97">
            <v>17672</v>
          </cell>
          <cell r="B97" t="str">
            <v>SYM364</v>
          </cell>
          <cell r="C97">
            <v>1806</v>
          </cell>
          <cell r="D97" t="str">
            <v>CORRECTIVO</v>
          </cell>
          <cell r="E97">
            <v>38385.383159722223</v>
          </cell>
          <cell r="F97">
            <v>38385.75</v>
          </cell>
          <cell r="G97">
            <v>38385.638888888891</v>
          </cell>
          <cell r="H97" t="str">
            <v>LBUITRAGO</v>
          </cell>
          <cell r="I97" t="str">
            <v>Desgaste Normal</v>
          </cell>
          <cell r="J97">
            <v>2108</v>
          </cell>
          <cell r="K97" t="str">
            <v>79394323</v>
          </cell>
        </row>
        <row r="98">
          <cell r="A98">
            <v>17673</v>
          </cell>
          <cell r="B98" t="str">
            <v>SYM356</v>
          </cell>
          <cell r="C98">
            <v>3108</v>
          </cell>
          <cell r="D98" t="str">
            <v>EXPRESS</v>
          </cell>
          <cell r="E98">
            <v>38385.405439814815</v>
          </cell>
          <cell r="F98">
            <v>38385.458333333336</v>
          </cell>
          <cell r="G98">
            <v>38385.666666666664</v>
          </cell>
          <cell r="H98" t="str">
            <v>CCASTRO</v>
          </cell>
          <cell r="I98" t="str">
            <v>Desgaste Normal</v>
          </cell>
          <cell r="J98">
            <v>3001</v>
          </cell>
          <cell r="K98" t="str">
            <v>6034121</v>
          </cell>
        </row>
        <row r="99">
          <cell r="A99">
            <v>17674</v>
          </cell>
          <cell r="B99" t="str">
            <v>SYK023</v>
          </cell>
          <cell r="C99">
            <v>2204</v>
          </cell>
          <cell r="D99" t="str">
            <v>CORRECTIVO</v>
          </cell>
          <cell r="E99">
            <v>38385.427662037036</v>
          </cell>
          <cell r="F99">
            <v>38387.833333333336</v>
          </cell>
          <cell r="G99">
            <v>38388.8125</v>
          </cell>
          <cell r="H99" t="str">
            <v>CCASTRO</v>
          </cell>
          <cell r="I99" t="str">
            <v>Desgaste Normal</v>
          </cell>
          <cell r="J99">
            <v>2802</v>
          </cell>
          <cell r="K99" t="str">
            <v>74858824</v>
          </cell>
        </row>
        <row r="100">
          <cell r="A100">
            <v>17675</v>
          </cell>
          <cell r="B100" t="str">
            <v>R10495</v>
          </cell>
          <cell r="C100">
            <v>4505</v>
          </cell>
          <cell r="D100" t="str">
            <v>CORRECTIVO</v>
          </cell>
          <cell r="E100">
            <v>38385.453414351854</v>
          </cell>
          <cell r="F100">
            <v>38387.833333333336</v>
          </cell>
          <cell r="G100">
            <v>38388.611111111109</v>
          </cell>
          <cell r="H100" t="str">
            <v>ccastror</v>
          </cell>
          <cell r="K100" t="str">
            <v>74858824</v>
          </cell>
        </row>
        <row r="101">
          <cell r="A101">
            <v>17676</v>
          </cell>
          <cell r="B101" t="str">
            <v>SYR412</v>
          </cell>
          <cell r="C101">
            <v>2901</v>
          </cell>
          <cell r="D101" t="str">
            <v>EXPRESS</v>
          </cell>
          <cell r="E101">
            <v>38385.469837962963</v>
          </cell>
          <cell r="F101">
            <v>38385.666666666664</v>
          </cell>
          <cell r="G101">
            <v>38385.6875</v>
          </cell>
          <cell r="H101" t="str">
            <v>CCASTRO</v>
          </cell>
          <cell r="I101" t="str">
            <v>Desgaste Normal</v>
          </cell>
          <cell r="J101">
            <v>2902</v>
          </cell>
          <cell r="K101" t="str">
            <v>1050131</v>
          </cell>
        </row>
        <row r="102">
          <cell r="A102">
            <v>17677</v>
          </cell>
          <cell r="B102" t="str">
            <v>SYK407</v>
          </cell>
          <cell r="C102">
            <v>2408</v>
          </cell>
          <cell r="D102" t="str">
            <v>EXPRESS</v>
          </cell>
          <cell r="E102">
            <v>38385.477592592593</v>
          </cell>
          <cell r="F102">
            <v>38385.583333333336</v>
          </cell>
          <cell r="G102">
            <v>38385.729166666664</v>
          </cell>
          <cell r="H102" t="str">
            <v>CCASTRO</v>
          </cell>
          <cell r="I102" t="str">
            <v>Desgaste Normal</v>
          </cell>
          <cell r="J102">
            <v>2605</v>
          </cell>
          <cell r="K102" t="str">
            <v>11338744</v>
          </cell>
        </row>
        <row r="103">
          <cell r="A103">
            <v>17678</v>
          </cell>
          <cell r="B103" t="str">
            <v>SYL403</v>
          </cell>
          <cell r="C103">
            <v>2708</v>
          </cell>
          <cell r="D103" t="str">
            <v>EXPRESS</v>
          </cell>
          <cell r="E103">
            <v>38385.492534722223</v>
          </cell>
          <cell r="F103">
            <v>38385.520833333336</v>
          </cell>
          <cell r="G103">
            <v>38385.666666666664</v>
          </cell>
          <cell r="H103" t="str">
            <v>CCASTRO</v>
          </cell>
          <cell r="I103" t="str">
            <v>Desgaste Normal</v>
          </cell>
          <cell r="J103">
            <v>1908</v>
          </cell>
          <cell r="K103" t="str">
            <v>4337240</v>
          </cell>
        </row>
        <row r="104">
          <cell r="A104">
            <v>17679</v>
          </cell>
          <cell r="B104" t="str">
            <v>SYR398</v>
          </cell>
          <cell r="C104">
            <v>2708</v>
          </cell>
          <cell r="D104" t="str">
            <v>EXPRESS</v>
          </cell>
          <cell r="E104">
            <v>38385.49895833333</v>
          </cell>
          <cell r="F104">
            <v>38385.625</v>
          </cell>
          <cell r="G104">
            <v>38385.666666666664</v>
          </cell>
          <cell r="H104" t="str">
            <v>CCASTRO</v>
          </cell>
          <cell r="I104" t="str">
            <v>Desgaste Normal</v>
          </cell>
          <cell r="J104">
            <v>3002</v>
          </cell>
          <cell r="K104" t="str">
            <v>7222672</v>
          </cell>
        </row>
        <row r="105">
          <cell r="A105">
            <v>17680</v>
          </cell>
          <cell r="B105" t="str">
            <v>SYK399</v>
          </cell>
          <cell r="C105">
            <v>2408</v>
          </cell>
          <cell r="D105" t="str">
            <v>PREVENTIVO</v>
          </cell>
          <cell r="E105">
            <v>38385.514004629629</v>
          </cell>
          <cell r="F105">
            <v>38388.75</v>
          </cell>
          <cell r="G105">
            <v>38386.833333333336</v>
          </cell>
          <cell r="H105" t="str">
            <v>CCASTRO</v>
          </cell>
          <cell r="I105" t="str">
            <v>Desgaste Normal</v>
          </cell>
          <cell r="K105" t="str">
            <v>79825285</v>
          </cell>
        </row>
        <row r="106">
          <cell r="A106">
            <v>17681</v>
          </cell>
          <cell r="B106" t="str">
            <v>SYL434</v>
          </cell>
          <cell r="C106">
            <v>2408</v>
          </cell>
          <cell r="D106" t="str">
            <v>EXPRESS</v>
          </cell>
          <cell r="E106">
            <v>38385.592002314814</v>
          </cell>
          <cell r="F106">
            <v>38385.666666666664</v>
          </cell>
          <cell r="G106">
            <v>38385.743055555555</v>
          </cell>
          <cell r="H106" t="str">
            <v>CCASTRO</v>
          </cell>
          <cell r="I106" t="str">
            <v>Desgaste Normal</v>
          </cell>
          <cell r="J106">
            <v>1808</v>
          </cell>
          <cell r="K106" t="str">
            <v>19259418</v>
          </cell>
        </row>
        <row r="107">
          <cell r="A107">
            <v>17682</v>
          </cell>
          <cell r="B107" t="str">
            <v>R15208</v>
          </cell>
          <cell r="C107">
            <v>4502</v>
          </cell>
          <cell r="D107" t="str">
            <v>CORRECTIVO</v>
          </cell>
          <cell r="E107">
            <v>38385.611608796295</v>
          </cell>
          <cell r="F107">
            <v>38388.75</v>
          </cell>
          <cell r="G107">
            <v>38387.75</v>
          </cell>
          <cell r="H107" t="str">
            <v>lbuitrago</v>
          </cell>
          <cell r="K107" t="str">
            <v>79460193</v>
          </cell>
        </row>
        <row r="108">
          <cell r="A108">
            <v>17683</v>
          </cell>
          <cell r="B108" t="str">
            <v>R25126</v>
          </cell>
          <cell r="C108">
            <v>4301</v>
          </cell>
          <cell r="D108" t="str">
            <v>CORRECTIVO</v>
          </cell>
          <cell r="E108">
            <v>38385.648310185185</v>
          </cell>
          <cell r="F108">
            <v>38385.75</v>
          </cell>
          <cell r="G108">
            <v>38385.75</v>
          </cell>
          <cell r="H108" t="str">
            <v>jguzman</v>
          </cell>
          <cell r="K108" t="str">
            <v>17445856</v>
          </cell>
        </row>
        <row r="109">
          <cell r="A109">
            <v>17684</v>
          </cell>
          <cell r="B109" t="str">
            <v>SYK414</v>
          </cell>
          <cell r="C109">
            <v>2408</v>
          </cell>
          <cell r="D109" t="str">
            <v>EXPRESS</v>
          </cell>
          <cell r="E109">
            <v>38385.671932870369</v>
          </cell>
          <cell r="F109">
            <v>38385.75</v>
          </cell>
          <cell r="G109">
            <v>38385.770833333336</v>
          </cell>
          <cell r="H109" t="str">
            <v>LBUITRAGO</v>
          </cell>
          <cell r="I109" t="str">
            <v>Desgaste Normal</v>
          </cell>
          <cell r="J109">
            <v>3114</v>
          </cell>
          <cell r="K109" t="str">
            <v>17445856</v>
          </cell>
        </row>
        <row r="110">
          <cell r="A110">
            <v>17685</v>
          </cell>
          <cell r="B110" t="str">
            <v>SYM359</v>
          </cell>
          <cell r="C110">
            <v>1806</v>
          </cell>
          <cell r="D110" t="str">
            <v>CORRECTIVO</v>
          </cell>
          <cell r="E110">
            <v>38385.68408564815</v>
          </cell>
          <cell r="F110">
            <v>38386.75</v>
          </cell>
          <cell r="G110">
            <v>38386.666666666664</v>
          </cell>
          <cell r="H110" t="str">
            <v>LBUITRAGO</v>
          </cell>
          <cell r="I110" t="str">
            <v>Desgaste Normal</v>
          </cell>
          <cell r="J110">
            <v>2201</v>
          </cell>
          <cell r="K110" t="str">
            <v>79338737</v>
          </cell>
        </row>
        <row r="111">
          <cell r="A111">
            <v>17686</v>
          </cell>
          <cell r="B111" t="str">
            <v>R15957</v>
          </cell>
          <cell r="C111">
            <v>4505</v>
          </cell>
          <cell r="D111" t="str">
            <v>CORRECTIVO</v>
          </cell>
          <cell r="E111">
            <v>38385.706435185188</v>
          </cell>
          <cell r="F111">
            <v>38386.75</v>
          </cell>
          <cell r="G111">
            <v>38385.875</v>
          </cell>
          <cell r="H111" t="str">
            <v>lbuitrago</v>
          </cell>
          <cell r="K111" t="str">
            <v>11338744</v>
          </cell>
        </row>
        <row r="112">
          <cell r="A112">
            <v>17687</v>
          </cell>
          <cell r="B112" t="str">
            <v>XVH413</v>
          </cell>
          <cell r="C112">
            <v>2708</v>
          </cell>
          <cell r="D112" t="str">
            <v>CORRECTIVO</v>
          </cell>
          <cell r="E112">
            <v>38385.716898148145</v>
          </cell>
          <cell r="F112">
            <v>38386.666666666664</v>
          </cell>
          <cell r="G112">
            <v>38386.645833333336</v>
          </cell>
          <cell r="H112" t="str">
            <v>LBUITRAGO</v>
          </cell>
          <cell r="I112" t="str">
            <v>Técnico- Garantía</v>
          </cell>
          <cell r="J112">
            <v>2305</v>
          </cell>
          <cell r="K112" t="str">
            <v>11340182</v>
          </cell>
        </row>
        <row r="113">
          <cell r="A113">
            <v>17688</v>
          </cell>
          <cell r="B113" t="str">
            <v>SYS828</v>
          </cell>
          <cell r="C113">
            <v>2410</v>
          </cell>
          <cell r="D113" t="str">
            <v>PREVENTIVO</v>
          </cell>
          <cell r="E113">
            <v>38386.291354166664</v>
          </cell>
          <cell r="F113">
            <v>38386.833333333336</v>
          </cell>
          <cell r="G113">
            <v>38386.666666666664</v>
          </cell>
          <cell r="H113" t="str">
            <v>CCASTRO</v>
          </cell>
          <cell r="I113" t="str">
            <v>Desgaste Normal</v>
          </cell>
          <cell r="K113" t="str">
            <v>91206339</v>
          </cell>
        </row>
        <row r="114">
          <cell r="A114">
            <v>17689</v>
          </cell>
          <cell r="B114" t="str">
            <v>SYK169</v>
          </cell>
          <cell r="C114">
            <v>1825</v>
          </cell>
          <cell r="D114" t="str">
            <v>CORRECTIVO</v>
          </cell>
          <cell r="E114">
            <v>38386.296388888892</v>
          </cell>
          <cell r="F114">
            <v>38386.520833333336</v>
          </cell>
          <cell r="G114">
            <v>38397.708333333336</v>
          </cell>
          <cell r="H114" t="str">
            <v>CCASTRO</v>
          </cell>
          <cell r="I114" t="str">
            <v>Técnico- Garantía</v>
          </cell>
          <cell r="J114">
            <v>2307</v>
          </cell>
          <cell r="K114" t="str">
            <v>19168589</v>
          </cell>
        </row>
        <row r="115">
          <cell r="A115">
            <v>17690</v>
          </cell>
          <cell r="B115" t="str">
            <v>SYK284</v>
          </cell>
          <cell r="C115">
            <v>2308</v>
          </cell>
          <cell r="D115" t="str">
            <v>CORRECTIVO</v>
          </cell>
          <cell r="E115">
            <v>38386.304502314815</v>
          </cell>
          <cell r="F115">
            <v>38386.416666666664</v>
          </cell>
          <cell r="G115">
            <v>38386.416666666664</v>
          </cell>
          <cell r="H115" t="str">
            <v>CCASTRO</v>
          </cell>
          <cell r="I115" t="str">
            <v>Técnico- Garantía</v>
          </cell>
          <cell r="J115">
            <v>2308</v>
          </cell>
          <cell r="K115" t="str">
            <v>80272256</v>
          </cell>
        </row>
        <row r="116">
          <cell r="A116">
            <v>17691</v>
          </cell>
          <cell r="B116" t="str">
            <v>R25240</v>
          </cell>
          <cell r="C116">
            <v>4108</v>
          </cell>
          <cell r="D116" t="str">
            <v>CORRECTIVO</v>
          </cell>
          <cell r="E116">
            <v>38386.312986111108</v>
          </cell>
          <cell r="F116">
            <v>38386.875</v>
          </cell>
          <cell r="G116">
            <v>38386.313194444447</v>
          </cell>
          <cell r="H116" t="str">
            <v>hcortezano</v>
          </cell>
          <cell r="K116" t="str">
            <v>5361319</v>
          </cell>
        </row>
        <row r="117">
          <cell r="A117">
            <v>17692</v>
          </cell>
          <cell r="B117" t="str">
            <v>SYS017</v>
          </cell>
          <cell r="C117">
            <v>2708</v>
          </cell>
          <cell r="D117" t="str">
            <v>EXPRESS</v>
          </cell>
          <cell r="E117">
            <v>38386.314664351848</v>
          </cell>
          <cell r="F117">
            <v>38386.416666666664</v>
          </cell>
          <cell r="G117">
            <v>38386.854166666664</v>
          </cell>
          <cell r="H117" t="str">
            <v>LBUITRAGO</v>
          </cell>
          <cell r="I117" t="str">
            <v>Desgaste Normal</v>
          </cell>
          <cell r="J117">
            <v>2805</v>
          </cell>
          <cell r="K117" t="str">
            <v>19306847</v>
          </cell>
        </row>
        <row r="118">
          <cell r="A118">
            <v>17693</v>
          </cell>
          <cell r="B118" t="str">
            <v>SYR940</v>
          </cell>
          <cell r="C118">
            <v>2708</v>
          </cell>
          <cell r="D118" t="str">
            <v>EXPRESS</v>
          </cell>
          <cell r="E118">
            <v>38386.322256944448</v>
          </cell>
          <cell r="F118">
            <v>38386.458333333336</v>
          </cell>
          <cell r="G118">
            <v>38386.479166666664</v>
          </cell>
          <cell r="H118" t="str">
            <v>CCASTRO</v>
          </cell>
          <cell r="I118" t="str">
            <v>Desgaste Normal</v>
          </cell>
          <cell r="J118">
            <v>3102</v>
          </cell>
          <cell r="K118" t="str">
            <v>19354375</v>
          </cell>
        </row>
        <row r="119">
          <cell r="A119">
            <v>17694</v>
          </cell>
          <cell r="B119" t="str">
            <v>SYR442</v>
          </cell>
          <cell r="C119">
            <v>2410</v>
          </cell>
          <cell r="D119" t="str">
            <v>CORRECTIVO</v>
          </cell>
          <cell r="E119">
            <v>38386.36859953704</v>
          </cell>
          <cell r="F119">
            <v>38386.729166666664</v>
          </cell>
          <cell r="H119" t="str">
            <v>envia</v>
          </cell>
          <cell r="K119" t="str">
            <v>19362361</v>
          </cell>
        </row>
        <row r="120">
          <cell r="A120">
            <v>17695</v>
          </cell>
          <cell r="B120" t="str">
            <v>SYL389</v>
          </cell>
          <cell r="C120">
            <v>1813</v>
          </cell>
          <cell r="D120" t="str">
            <v>EXPRESS</v>
          </cell>
          <cell r="E120">
            <v>38386.368587962963</v>
          </cell>
          <cell r="F120">
            <v>38386.458333333336</v>
          </cell>
          <cell r="G120">
            <v>38386.520833333336</v>
          </cell>
          <cell r="H120" t="str">
            <v>CCASTRO</v>
          </cell>
          <cell r="I120" t="str">
            <v>Técnico- Garantía</v>
          </cell>
          <cell r="J120">
            <v>1908</v>
          </cell>
          <cell r="K120" t="str">
            <v>91274141</v>
          </cell>
        </row>
        <row r="121">
          <cell r="A121">
            <v>17696</v>
          </cell>
          <cell r="B121" t="str">
            <v>SYK393</v>
          </cell>
          <cell r="C121">
            <v>2102</v>
          </cell>
          <cell r="D121" t="str">
            <v>CORRECTIVO</v>
          </cell>
          <cell r="E121">
            <v>38386.372083333335</v>
          </cell>
          <cell r="F121">
            <v>38386.875</v>
          </cell>
          <cell r="G121">
            <v>38386.37222222222</v>
          </cell>
          <cell r="H121" t="str">
            <v>hcortezano</v>
          </cell>
          <cell r="K121" t="str">
            <v>17301046</v>
          </cell>
        </row>
        <row r="122">
          <cell r="A122">
            <v>17697</v>
          </cell>
          <cell r="B122" t="str">
            <v>SYL401</v>
          </cell>
          <cell r="C122">
            <v>2407</v>
          </cell>
          <cell r="D122" t="str">
            <v>CORRECTIVO</v>
          </cell>
          <cell r="E122">
            <v>38386.3752662037</v>
          </cell>
          <cell r="F122">
            <v>38386.791666666664</v>
          </cell>
          <cell r="G122">
            <v>38387.770833333336</v>
          </cell>
          <cell r="H122" t="str">
            <v>LBUITRAGO</v>
          </cell>
          <cell r="I122" t="str">
            <v>Desgaste Normal</v>
          </cell>
          <cell r="J122">
            <v>2105</v>
          </cell>
          <cell r="K122" t="str">
            <v>98534922</v>
          </cell>
        </row>
        <row r="123">
          <cell r="A123">
            <v>17698</v>
          </cell>
          <cell r="B123" t="str">
            <v>SYL388</v>
          </cell>
          <cell r="C123">
            <v>1706</v>
          </cell>
          <cell r="D123" t="str">
            <v>CORRECTIVO</v>
          </cell>
          <cell r="E123">
            <v>38386.381331018521</v>
          </cell>
          <cell r="F123">
            <v>38387.5</v>
          </cell>
          <cell r="G123">
            <v>38386.854166666664</v>
          </cell>
          <cell r="H123" t="str">
            <v>LBUITRAGO</v>
          </cell>
          <cell r="I123" t="str">
            <v>Desgaste Normal</v>
          </cell>
          <cell r="J123">
            <v>1703</v>
          </cell>
          <cell r="K123" t="str">
            <v>19317057</v>
          </cell>
        </row>
        <row r="124">
          <cell r="A124">
            <v>17699</v>
          </cell>
          <cell r="B124" t="str">
            <v>TNC965</v>
          </cell>
          <cell r="C124">
            <v>2805</v>
          </cell>
          <cell r="D124" t="str">
            <v>CORRECTIVO</v>
          </cell>
          <cell r="E124">
            <v>38386.392881944441</v>
          </cell>
          <cell r="F124">
            <v>38386.666666666664</v>
          </cell>
          <cell r="G124">
            <v>38386.666666666664</v>
          </cell>
          <cell r="H124" t="str">
            <v>LBUITRAGO</v>
          </cell>
          <cell r="I124" t="str">
            <v>Desgaste Normal</v>
          </cell>
          <cell r="J124">
            <v>2802</v>
          </cell>
          <cell r="K124" t="str">
            <v>91247004</v>
          </cell>
        </row>
        <row r="125">
          <cell r="A125">
            <v>17700</v>
          </cell>
          <cell r="B125" t="str">
            <v>R11232</v>
          </cell>
          <cell r="C125">
            <v>4002</v>
          </cell>
          <cell r="D125" t="str">
            <v>CORRECTIVO</v>
          </cell>
          <cell r="E125">
            <v>38386.398344907408</v>
          </cell>
          <cell r="F125">
            <v>38386.791666666664</v>
          </cell>
          <cell r="G125">
            <v>38386.708333333336</v>
          </cell>
          <cell r="H125" t="str">
            <v>lbuitrago</v>
          </cell>
          <cell r="K125" t="str">
            <v>91247004</v>
          </cell>
        </row>
        <row r="126">
          <cell r="A126">
            <v>17701</v>
          </cell>
          <cell r="B126" t="str">
            <v>SYM353</v>
          </cell>
          <cell r="C126">
            <v>2701</v>
          </cell>
          <cell r="D126" t="str">
            <v>EXPRESS</v>
          </cell>
          <cell r="E126">
            <v>38386.40792824074</v>
          </cell>
          <cell r="F126">
            <v>38386.458333333336</v>
          </cell>
          <cell r="G126">
            <v>38387.625</v>
          </cell>
          <cell r="H126" t="str">
            <v>LBUITRAGO</v>
          </cell>
          <cell r="I126" t="str">
            <v>Técnico- Garantía</v>
          </cell>
          <cell r="J126">
            <v>2109</v>
          </cell>
          <cell r="K126" t="str">
            <v>19436296</v>
          </cell>
        </row>
        <row r="127">
          <cell r="A127">
            <v>17702</v>
          </cell>
          <cell r="B127" t="str">
            <v>JVF904</v>
          </cell>
          <cell r="C127">
            <v>2708</v>
          </cell>
          <cell r="D127" t="str">
            <v>CORRECTIVO</v>
          </cell>
          <cell r="E127">
            <v>38386.445405092592</v>
          </cell>
          <cell r="F127">
            <v>38388.75</v>
          </cell>
          <cell r="G127">
            <v>38387.847222222219</v>
          </cell>
          <cell r="H127" t="str">
            <v>CCASTRO</v>
          </cell>
          <cell r="I127" t="str">
            <v>Desgaste Normal</v>
          </cell>
          <cell r="J127">
            <v>1704</v>
          </cell>
          <cell r="K127" t="str">
            <v>94323518</v>
          </cell>
        </row>
        <row r="128">
          <cell r="A128">
            <v>17703</v>
          </cell>
          <cell r="B128" t="str">
            <v>SYL533</v>
          </cell>
          <cell r="C128">
            <v>1808</v>
          </cell>
          <cell r="D128" t="str">
            <v>CORRECTIVO</v>
          </cell>
          <cell r="E128">
            <v>38386.459652777776</v>
          </cell>
          <cell r="F128">
            <v>38388.75</v>
          </cell>
          <cell r="G128">
            <v>38391.6875</v>
          </cell>
          <cell r="H128" t="str">
            <v>CCASTRO</v>
          </cell>
          <cell r="I128" t="str">
            <v>Técnico- Garantía</v>
          </cell>
          <cell r="J128">
            <v>1834</v>
          </cell>
          <cell r="K128" t="str">
            <v>93370023</v>
          </cell>
        </row>
        <row r="129">
          <cell r="A129">
            <v>17704</v>
          </cell>
          <cell r="B129" t="str">
            <v>SYK408</v>
          </cell>
          <cell r="C129">
            <v>1808</v>
          </cell>
          <cell r="D129" t="str">
            <v>CORRECTIVO</v>
          </cell>
          <cell r="E129">
            <v>38386.475937499999</v>
          </cell>
          <cell r="F129">
            <v>38387.666666666664</v>
          </cell>
          <cell r="G129">
            <v>38391.416666666664</v>
          </cell>
          <cell r="H129" t="str">
            <v>CCASTRO</v>
          </cell>
          <cell r="I129" t="str">
            <v>Desgaste Normal</v>
          </cell>
          <cell r="J129">
            <v>1814</v>
          </cell>
          <cell r="K129" t="str">
            <v>7227145</v>
          </cell>
        </row>
        <row r="130">
          <cell r="A130">
            <v>17705</v>
          </cell>
          <cell r="B130" t="str">
            <v>R25252</v>
          </cell>
          <cell r="C130">
            <v>4010</v>
          </cell>
          <cell r="D130" t="str">
            <v>CORRECTIVO</v>
          </cell>
          <cell r="E130">
            <v>38386.497071759259</v>
          </cell>
          <cell r="F130">
            <v>38388.75</v>
          </cell>
          <cell r="G130">
            <v>38386.75</v>
          </cell>
          <cell r="H130" t="str">
            <v>lbuitrago</v>
          </cell>
          <cell r="K130" t="str">
            <v>79041838</v>
          </cell>
        </row>
        <row r="131">
          <cell r="A131">
            <v>17706</v>
          </cell>
          <cell r="B131" t="str">
            <v>R32074</v>
          </cell>
          <cell r="C131">
            <v>2806</v>
          </cell>
          <cell r="D131" t="str">
            <v>CORRECTIVO</v>
          </cell>
          <cell r="E131">
            <v>38386.511932870373</v>
          </cell>
          <cell r="F131">
            <v>38388.75</v>
          </cell>
          <cell r="G131">
            <v>38390.666666666664</v>
          </cell>
          <cell r="H131" t="str">
            <v>lbuitrago</v>
          </cell>
          <cell r="K131" t="str">
            <v>98534922</v>
          </cell>
        </row>
        <row r="132">
          <cell r="A132">
            <v>17707</v>
          </cell>
          <cell r="B132" t="str">
            <v>SYK411</v>
          </cell>
          <cell r="C132">
            <v>2410</v>
          </cell>
          <cell r="D132" t="str">
            <v>CORRECTIVO</v>
          </cell>
          <cell r="E132">
            <v>38386.516909722224</v>
          </cell>
          <cell r="F132">
            <v>38386.791666666664</v>
          </cell>
          <cell r="G132">
            <v>38386.854166666664</v>
          </cell>
          <cell r="H132" t="str">
            <v>CCASTRO</v>
          </cell>
          <cell r="I132" t="str">
            <v>Desgaste Normal</v>
          </cell>
          <cell r="J132">
            <v>2006</v>
          </cell>
          <cell r="K132" t="str">
            <v>79767445</v>
          </cell>
        </row>
        <row r="133">
          <cell r="A133">
            <v>17708</v>
          </cell>
          <cell r="B133" t="str">
            <v>SYL518</v>
          </cell>
          <cell r="C133">
            <v>1837</v>
          </cell>
          <cell r="D133" t="str">
            <v>CORRECTIVO</v>
          </cell>
          <cell r="E133">
            <v>38386.521192129629</v>
          </cell>
          <cell r="F133">
            <v>38387.666666666664</v>
          </cell>
          <cell r="G133">
            <v>38388.75</v>
          </cell>
          <cell r="H133" t="str">
            <v>CCASTRO</v>
          </cell>
          <cell r="I133" t="str">
            <v>Desgaste Normal</v>
          </cell>
          <cell r="J133">
            <v>1840</v>
          </cell>
          <cell r="K133" t="str">
            <v>11230135</v>
          </cell>
        </row>
        <row r="134">
          <cell r="A134">
            <v>17709</v>
          </cell>
          <cell r="B134" t="str">
            <v>SYS638</v>
          </cell>
          <cell r="C134">
            <v>3003</v>
          </cell>
          <cell r="D134" t="str">
            <v>EXPRESS</v>
          </cell>
          <cell r="E134">
            <v>38386.526018518518</v>
          </cell>
          <cell r="F134">
            <v>38386.625</v>
          </cell>
          <cell r="G134">
            <v>38386.666666666664</v>
          </cell>
          <cell r="H134" t="str">
            <v>CCASTRO</v>
          </cell>
          <cell r="I134" t="str">
            <v>Conducción - Operaciones</v>
          </cell>
          <cell r="J134">
            <v>3006</v>
          </cell>
          <cell r="K134" t="str">
            <v>79041838</v>
          </cell>
        </row>
        <row r="135">
          <cell r="A135">
            <v>17710</v>
          </cell>
          <cell r="B135" t="str">
            <v>R28373</v>
          </cell>
          <cell r="C135">
            <v>4111</v>
          </cell>
          <cell r="D135" t="str">
            <v>CORRECTIVO</v>
          </cell>
          <cell r="E135">
            <v>38386.55636574074</v>
          </cell>
          <cell r="F135">
            <v>38386.791666666664</v>
          </cell>
          <cell r="G135">
            <v>38386.75</v>
          </cell>
          <cell r="H135" t="str">
            <v>lbuitrago</v>
          </cell>
          <cell r="K135" t="str">
            <v>7220950</v>
          </cell>
        </row>
        <row r="136">
          <cell r="A136">
            <v>17711</v>
          </cell>
          <cell r="B136" t="str">
            <v>SYK673</v>
          </cell>
          <cell r="C136">
            <v>2107</v>
          </cell>
          <cell r="D136" t="str">
            <v>EXPRESS</v>
          </cell>
          <cell r="E136">
            <v>38386.562037037038</v>
          </cell>
          <cell r="F136">
            <v>38386.708333333336</v>
          </cell>
          <cell r="G136">
            <v>38386.666666666664</v>
          </cell>
          <cell r="H136" t="str">
            <v>CCASTRO</v>
          </cell>
          <cell r="I136" t="str">
            <v>Desgaste Normal</v>
          </cell>
          <cell r="J136">
            <v>1709</v>
          </cell>
          <cell r="K136" t="str">
            <v>7220950</v>
          </cell>
        </row>
        <row r="137">
          <cell r="A137">
            <v>17712</v>
          </cell>
          <cell r="B137" t="str">
            <v>SYR932</v>
          </cell>
          <cell r="C137">
            <v>1807</v>
          </cell>
          <cell r="D137" t="str">
            <v>CORRECTIVO</v>
          </cell>
          <cell r="E137">
            <v>38386.57303240741</v>
          </cell>
          <cell r="F137">
            <v>38386.791666666664</v>
          </cell>
          <cell r="G137">
            <v>38386.729166666664</v>
          </cell>
          <cell r="H137" t="str">
            <v>CCASTRO</v>
          </cell>
          <cell r="I137" t="str">
            <v>Desgaste Normal</v>
          </cell>
          <cell r="J137">
            <v>2801</v>
          </cell>
          <cell r="K137" t="str">
            <v>7226037</v>
          </cell>
        </row>
        <row r="138">
          <cell r="A138">
            <v>17713</v>
          </cell>
          <cell r="B138" t="str">
            <v>SYM355</v>
          </cell>
          <cell r="C138">
            <v>2410</v>
          </cell>
          <cell r="D138" t="str">
            <v>EXPRESS</v>
          </cell>
          <cell r="E138">
            <v>38386.580405092594</v>
          </cell>
          <cell r="F138">
            <v>38386.666666666664</v>
          </cell>
          <cell r="G138">
            <v>38387.375</v>
          </cell>
          <cell r="H138" t="str">
            <v>CCASTRO</v>
          </cell>
          <cell r="I138" t="str">
            <v>Desgaste Normal</v>
          </cell>
          <cell r="J138">
            <v>2713</v>
          </cell>
          <cell r="K138" t="str">
            <v>2972034</v>
          </cell>
        </row>
        <row r="139">
          <cell r="A139">
            <v>17714</v>
          </cell>
          <cell r="B139" t="str">
            <v>SYL521</v>
          </cell>
          <cell r="C139">
            <v>2410</v>
          </cell>
          <cell r="D139" t="str">
            <v>CORRECTIVO</v>
          </cell>
          <cell r="E139">
            <v>38386.584513888891</v>
          </cell>
          <cell r="F139">
            <v>38386.729166666664</v>
          </cell>
          <cell r="H139" t="str">
            <v>envia</v>
          </cell>
          <cell r="K139" t="str">
            <v>19362361</v>
          </cell>
        </row>
        <row r="140">
          <cell r="A140">
            <v>17715</v>
          </cell>
          <cell r="B140" t="str">
            <v>SYR931</v>
          </cell>
          <cell r="C140">
            <v>2808</v>
          </cell>
          <cell r="D140" t="str">
            <v>CORRECTIVO</v>
          </cell>
          <cell r="E140">
            <v>38386.606296296297</v>
          </cell>
          <cell r="F140">
            <v>38386.833333333336</v>
          </cell>
          <cell r="G140">
            <v>38386.854166666664</v>
          </cell>
          <cell r="H140" t="str">
            <v>CCASTRO</v>
          </cell>
          <cell r="I140" t="str">
            <v>Desgaste Normal</v>
          </cell>
          <cell r="J140">
            <v>2801</v>
          </cell>
          <cell r="K140" t="str">
            <v>93286126</v>
          </cell>
        </row>
        <row r="141">
          <cell r="A141">
            <v>17716</v>
          </cell>
          <cell r="B141" t="str">
            <v>SYK672</v>
          </cell>
          <cell r="C141">
            <v>2302</v>
          </cell>
          <cell r="D141" t="str">
            <v>CORRECTIVO</v>
          </cell>
          <cell r="E141">
            <v>38386.620196759257</v>
          </cell>
          <cell r="F141">
            <v>38388.75</v>
          </cell>
          <cell r="G141">
            <v>38387.708333333336</v>
          </cell>
          <cell r="H141" t="str">
            <v>CCASTRO</v>
          </cell>
          <cell r="I141" t="str">
            <v>Desgaste Normal</v>
          </cell>
          <cell r="J141">
            <v>2501</v>
          </cell>
          <cell r="K141" t="str">
            <v>10165053</v>
          </cell>
        </row>
        <row r="142">
          <cell r="A142">
            <v>17717</v>
          </cell>
          <cell r="B142" t="str">
            <v>SYL437</v>
          </cell>
          <cell r="C142">
            <v>2808</v>
          </cell>
          <cell r="D142" t="str">
            <v>EXPRESS</v>
          </cell>
          <cell r="E142">
            <v>38386.648657407408</v>
          </cell>
          <cell r="F142">
            <v>38386.75</v>
          </cell>
          <cell r="G142">
            <v>38386.854166666664</v>
          </cell>
          <cell r="H142" t="str">
            <v>CCASTRO</v>
          </cell>
          <cell r="I142" t="str">
            <v>Técnico- Garantía</v>
          </cell>
          <cell r="J142">
            <v>1812</v>
          </cell>
          <cell r="K142" t="str">
            <v>17194063</v>
          </cell>
        </row>
        <row r="143">
          <cell r="A143">
            <v>17718</v>
          </cell>
          <cell r="B143" t="str">
            <v>SYS815</v>
          </cell>
          <cell r="C143">
            <v>3108</v>
          </cell>
          <cell r="D143" t="str">
            <v>EXPRESS</v>
          </cell>
          <cell r="E143">
            <v>38386.658229166664</v>
          </cell>
          <cell r="F143">
            <v>38386.708333333336</v>
          </cell>
          <cell r="G143">
            <v>38386.729166666664</v>
          </cell>
          <cell r="H143" t="str">
            <v>CCASTRO</v>
          </cell>
          <cell r="I143" t="str">
            <v>Conducción - Operaciones</v>
          </cell>
          <cell r="J143">
            <v>2806</v>
          </cell>
          <cell r="K143" t="str">
            <v>7225760</v>
          </cell>
        </row>
        <row r="144">
          <cell r="A144">
            <v>17719</v>
          </cell>
          <cell r="B144" t="str">
            <v>R10348</v>
          </cell>
          <cell r="C144">
            <v>4605</v>
          </cell>
          <cell r="D144" t="str">
            <v>CORRECTIVO</v>
          </cell>
          <cell r="E144">
            <v>38386.676678240743</v>
          </cell>
          <cell r="F144">
            <v>38386.791666666664</v>
          </cell>
          <cell r="G144">
            <v>38386.770833333336</v>
          </cell>
          <cell r="H144" t="str">
            <v>ccastror</v>
          </cell>
          <cell r="K144" t="str">
            <v>17115397</v>
          </cell>
        </row>
        <row r="145">
          <cell r="A145">
            <v>17720</v>
          </cell>
          <cell r="B145" t="str">
            <v>SYS822</v>
          </cell>
          <cell r="C145">
            <v>2409</v>
          </cell>
          <cell r="D145" t="str">
            <v>EXPRESS</v>
          </cell>
          <cell r="E145">
            <v>38386.687789351854</v>
          </cell>
          <cell r="F145">
            <v>38386.75</v>
          </cell>
          <cell r="G145">
            <v>38386.854166666664</v>
          </cell>
          <cell r="H145" t="str">
            <v>CCASTRO</v>
          </cell>
          <cell r="I145" t="str">
            <v>Desgaste Normal</v>
          </cell>
          <cell r="J145">
            <v>1809</v>
          </cell>
          <cell r="K145" t="str">
            <v>91100043</v>
          </cell>
        </row>
        <row r="146">
          <cell r="A146">
            <v>17721</v>
          </cell>
          <cell r="B146" t="str">
            <v>SYK269</v>
          </cell>
          <cell r="C146">
            <v>2410</v>
          </cell>
          <cell r="D146" t="str">
            <v>EXPRESS</v>
          </cell>
          <cell r="E146">
            <v>38386.690671296295</v>
          </cell>
          <cell r="F146">
            <v>38386.75</v>
          </cell>
          <cell r="G146">
            <v>38386.854166666664</v>
          </cell>
          <cell r="H146" t="str">
            <v>CCASTRO</v>
          </cell>
          <cell r="I146" t="str">
            <v>Desgaste Normal</v>
          </cell>
          <cell r="J146">
            <v>2708</v>
          </cell>
          <cell r="K146" t="str">
            <v>16364704</v>
          </cell>
        </row>
        <row r="147">
          <cell r="A147">
            <v>17722</v>
          </cell>
          <cell r="B147" t="str">
            <v>SYK687</v>
          </cell>
          <cell r="C147">
            <v>2708</v>
          </cell>
          <cell r="D147" t="str">
            <v>CORRECTIVO</v>
          </cell>
          <cell r="E147">
            <v>38386.715752314813</v>
          </cell>
          <cell r="F147">
            <v>38388.75</v>
          </cell>
          <cell r="G147">
            <v>38387.729166666664</v>
          </cell>
          <cell r="H147" t="str">
            <v>CCASTRO</v>
          </cell>
          <cell r="I147" t="str">
            <v>Técnico- Garantía</v>
          </cell>
          <cell r="J147">
            <v>1704</v>
          </cell>
          <cell r="K147" t="str">
            <v>15985287</v>
          </cell>
        </row>
        <row r="148">
          <cell r="A148">
            <v>17723</v>
          </cell>
          <cell r="B148" t="str">
            <v>SYK670</v>
          </cell>
          <cell r="C148">
            <v>2103</v>
          </cell>
          <cell r="D148" t="str">
            <v>CORRECTIVO</v>
          </cell>
          <cell r="E148">
            <v>38386.721724537034</v>
          </cell>
          <cell r="F148">
            <v>38388.75</v>
          </cell>
          <cell r="G148">
            <v>38387.708333333336</v>
          </cell>
          <cell r="H148" t="str">
            <v>CCASTRO</v>
          </cell>
          <cell r="I148" t="str">
            <v>Desgaste Normal</v>
          </cell>
          <cell r="J148">
            <v>2105</v>
          </cell>
          <cell r="K148" t="str">
            <v>10157982</v>
          </cell>
        </row>
        <row r="149">
          <cell r="A149">
            <v>17724</v>
          </cell>
          <cell r="B149" t="str">
            <v>SYL400</v>
          </cell>
          <cell r="C149">
            <v>2604</v>
          </cell>
          <cell r="D149" t="str">
            <v>CORRECTIVO</v>
          </cell>
          <cell r="E149">
            <v>38386.792974537035</v>
          </cell>
          <cell r="F149">
            <v>38388.75</v>
          </cell>
          <cell r="G149">
            <v>38388.833333333336</v>
          </cell>
          <cell r="H149" t="str">
            <v>CCASTRO</v>
          </cell>
          <cell r="I149" t="str">
            <v>Desgaste Normal</v>
          </cell>
          <cell r="J149">
            <v>1805</v>
          </cell>
          <cell r="K149" t="str">
            <v>79343376</v>
          </cell>
        </row>
        <row r="150">
          <cell r="A150">
            <v>17725</v>
          </cell>
          <cell r="B150" t="str">
            <v>SYR403</v>
          </cell>
          <cell r="C150">
            <v>3108</v>
          </cell>
          <cell r="D150" t="str">
            <v>EXPRESS</v>
          </cell>
          <cell r="E150">
            <v>38387.316932870373</v>
          </cell>
          <cell r="F150">
            <v>38387.416666666664</v>
          </cell>
          <cell r="G150">
            <v>38387.416666666664</v>
          </cell>
          <cell r="H150" t="str">
            <v>CCASTRO</v>
          </cell>
          <cell r="I150" t="str">
            <v>Técnico- Garantía</v>
          </cell>
          <cell r="J150">
            <v>3108</v>
          </cell>
          <cell r="K150" t="str">
            <v>8312227</v>
          </cell>
        </row>
        <row r="151">
          <cell r="A151">
            <v>17726</v>
          </cell>
          <cell r="B151" t="str">
            <v>SYR448</v>
          </cell>
          <cell r="C151">
            <v>2410</v>
          </cell>
          <cell r="D151" t="str">
            <v>CORRECTIVO</v>
          </cell>
          <cell r="E151">
            <v>38387.323321759257</v>
          </cell>
          <cell r="F151">
            <v>38387.520833333336</v>
          </cell>
          <cell r="H151" t="str">
            <v>envia</v>
          </cell>
          <cell r="K151" t="str">
            <v>19362361</v>
          </cell>
        </row>
        <row r="152">
          <cell r="A152">
            <v>17727</v>
          </cell>
          <cell r="B152" t="str">
            <v>SYL643</v>
          </cell>
          <cell r="C152">
            <v>2410</v>
          </cell>
          <cell r="D152" t="str">
            <v>CORRECTIVO</v>
          </cell>
          <cell r="E152">
            <v>38387.324479166666</v>
          </cell>
          <cell r="F152">
            <v>38387.520833333336</v>
          </cell>
          <cell r="H152" t="str">
            <v>envia</v>
          </cell>
          <cell r="K152" t="str">
            <v>19362361</v>
          </cell>
        </row>
        <row r="153">
          <cell r="A153">
            <v>17728</v>
          </cell>
          <cell r="B153" t="str">
            <v>SYR431</v>
          </cell>
          <cell r="C153">
            <v>2410</v>
          </cell>
          <cell r="D153" t="str">
            <v>CORRECTIVO</v>
          </cell>
          <cell r="E153">
            <v>38387.342303240737</v>
          </cell>
          <cell r="F153">
            <v>38387.520833333336</v>
          </cell>
          <cell r="H153" t="str">
            <v>envia</v>
          </cell>
          <cell r="K153" t="str">
            <v>19362361</v>
          </cell>
        </row>
        <row r="154">
          <cell r="A154">
            <v>17729</v>
          </cell>
          <cell r="B154" t="str">
            <v>SYS010</v>
          </cell>
          <cell r="C154">
            <v>2409</v>
          </cell>
          <cell r="D154" t="str">
            <v>EXPRESS</v>
          </cell>
          <cell r="E154">
            <v>38387.367627314816</v>
          </cell>
          <cell r="F154">
            <v>38387.416666666664</v>
          </cell>
          <cell r="G154">
            <v>38387.4375</v>
          </cell>
          <cell r="H154" t="str">
            <v>CCASTRO</v>
          </cell>
          <cell r="I154" t="str">
            <v>Desgaste Normal</v>
          </cell>
          <cell r="J154">
            <v>2708</v>
          </cell>
          <cell r="K154" t="str">
            <v>79517125</v>
          </cell>
        </row>
        <row r="155">
          <cell r="A155">
            <v>17730</v>
          </cell>
          <cell r="B155" t="str">
            <v>R28395</v>
          </cell>
          <cell r="C155">
            <v>4605</v>
          </cell>
          <cell r="D155" t="str">
            <v>CORRECTIVO</v>
          </cell>
          <cell r="E155">
            <v>38387.382673611108</v>
          </cell>
          <cell r="F155">
            <v>38387.75</v>
          </cell>
          <cell r="G155">
            <v>38390.75</v>
          </cell>
          <cell r="H155" t="str">
            <v>jmora</v>
          </cell>
          <cell r="K155" t="str">
            <v>16707269</v>
          </cell>
        </row>
        <row r="156">
          <cell r="A156">
            <v>17731</v>
          </cell>
          <cell r="B156" t="str">
            <v>SYR400</v>
          </cell>
          <cell r="C156">
            <v>1806</v>
          </cell>
          <cell r="D156" t="str">
            <v>EXPRESS</v>
          </cell>
          <cell r="E156">
            <v>38387.376493055555</v>
          </cell>
          <cell r="F156">
            <v>38387.416666666664</v>
          </cell>
          <cell r="G156">
            <v>38387.666666666664</v>
          </cell>
          <cell r="H156" t="str">
            <v>CCASTRO</v>
          </cell>
          <cell r="I156" t="str">
            <v>Desgaste Normal</v>
          </cell>
          <cell r="J156">
            <v>3001</v>
          </cell>
          <cell r="K156" t="str">
            <v>16669265</v>
          </cell>
        </row>
        <row r="157">
          <cell r="A157">
            <v>17732</v>
          </cell>
          <cell r="B157" t="str">
            <v>SYL392</v>
          </cell>
          <cell r="C157">
            <v>1904</v>
          </cell>
          <cell r="D157" t="str">
            <v>PREVENTIVO</v>
          </cell>
          <cell r="E157">
            <v>38387.381874999999</v>
          </cell>
          <cell r="F157">
            <v>38388.791666666664</v>
          </cell>
          <cell r="G157">
            <v>38388.729166666664</v>
          </cell>
          <cell r="H157" t="str">
            <v>LBUITRAGO</v>
          </cell>
          <cell r="I157" t="str">
            <v>Desgaste Normal</v>
          </cell>
          <cell r="K157" t="str">
            <v>7229957</v>
          </cell>
        </row>
        <row r="158">
          <cell r="A158">
            <v>17733</v>
          </cell>
          <cell r="B158" t="str">
            <v>TNC964</v>
          </cell>
          <cell r="C158">
            <v>2710</v>
          </cell>
          <cell r="D158" t="str">
            <v>CORRECTIVO</v>
          </cell>
          <cell r="E158">
            <v>38387.38422453704</v>
          </cell>
          <cell r="F158">
            <v>38388.666666666664</v>
          </cell>
          <cell r="G158">
            <v>38387.75</v>
          </cell>
          <cell r="H158" t="str">
            <v>LBUITRAGO</v>
          </cell>
          <cell r="I158" t="str">
            <v>Desgaste Normal</v>
          </cell>
          <cell r="J158">
            <v>2704</v>
          </cell>
          <cell r="K158" t="str">
            <v>79251465</v>
          </cell>
        </row>
        <row r="159">
          <cell r="A159">
            <v>17734</v>
          </cell>
          <cell r="B159" t="str">
            <v>SYK394</v>
          </cell>
          <cell r="C159">
            <v>1711</v>
          </cell>
          <cell r="D159" t="str">
            <v>PREVENTIVO</v>
          </cell>
          <cell r="E159">
            <v>38387.394236111111</v>
          </cell>
          <cell r="F159">
            <v>38388.75</v>
          </cell>
          <cell r="G159">
            <v>38391.416666666664</v>
          </cell>
          <cell r="H159" t="str">
            <v>CCASTRO</v>
          </cell>
          <cell r="I159" t="str">
            <v>Desgaste Normal</v>
          </cell>
          <cell r="K159" t="str">
            <v>3224434</v>
          </cell>
        </row>
        <row r="160">
          <cell r="A160">
            <v>17735</v>
          </cell>
          <cell r="B160" t="str">
            <v>SYL560</v>
          </cell>
          <cell r="C160">
            <v>1712</v>
          </cell>
          <cell r="D160" t="str">
            <v>CORRECTIVO</v>
          </cell>
          <cell r="E160">
            <v>38387.428611111114</v>
          </cell>
          <cell r="F160">
            <v>38387.729166666664</v>
          </cell>
          <cell r="H160" t="str">
            <v>jrojasj</v>
          </cell>
          <cell r="K160" t="str">
            <v>19362361</v>
          </cell>
        </row>
        <row r="161">
          <cell r="A161">
            <v>17736</v>
          </cell>
          <cell r="B161" t="str">
            <v>SYL228</v>
          </cell>
          <cell r="C161">
            <v>2308</v>
          </cell>
          <cell r="D161" t="str">
            <v>CORRECTIVO</v>
          </cell>
          <cell r="E161">
            <v>38387.432141203702</v>
          </cell>
          <cell r="F161">
            <v>38387.520833333336</v>
          </cell>
          <cell r="H161" t="str">
            <v>jrojasj</v>
          </cell>
          <cell r="K161" t="str">
            <v>19362361</v>
          </cell>
        </row>
        <row r="162">
          <cell r="A162">
            <v>17738</v>
          </cell>
          <cell r="B162" t="str">
            <v>SYL399</v>
          </cell>
          <cell r="C162">
            <v>2805</v>
          </cell>
          <cell r="D162" t="str">
            <v>CORRECTIVO</v>
          </cell>
          <cell r="E162">
            <v>38387.457650462966</v>
          </cell>
          <cell r="F162">
            <v>38389.75</v>
          </cell>
          <cell r="G162">
            <v>38388.666666666664</v>
          </cell>
          <cell r="H162" t="str">
            <v>CCASTRO</v>
          </cell>
          <cell r="I162" t="str">
            <v>Desgaste Normal</v>
          </cell>
          <cell r="J162">
            <v>1704</v>
          </cell>
          <cell r="K162" t="str">
            <v>7224220</v>
          </cell>
        </row>
        <row r="163">
          <cell r="A163">
            <v>17739</v>
          </cell>
          <cell r="B163" t="str">
            <v>SYL436</v>
          </cell>
          <cell r="C163">
            <v>1813</v>
          </cell>
          <cell r="D163" t="str">
            <v>CORRECTIVO</v>
          </cell>
          <cell r="E163">
            <v>38387.468900462962</v>
          </cell>
          <cell r="F163">
            <v>38388.791666666664</v>
          </cell>
          <cell r="G163">
            <v>38387.75</v>
          </cell>
          <cell r="H163" t="str">
            <v>CCASTRO</v>
          </cell>
          <cell r="I163" t="str">
            <v>Desgaste Normal</v>
          </cell>
          <cell r="J163">
            <v>2710</v>
          </cell>
          <cell r="K163" t="str">
            <v>79633488</v>
          </cell>
        </row>
        <row r="164">
          <cell r="A164">
            <v>17740</v>
          </cell>
          <cell r="B164" t="str">
            <v>SYS007</v>
          </cell>
          <cell r="C164">
            <v>2708</v>
          </cell>
          <cell r="D164" t="str">
            <v>EXPRESS</v>
          </cell>
          <cell r="E164">
            <v>38387.477118055554</v>
          </cell>
          <cell r="F164">
            <v>38387.520833333336</v>
          </cell>
          <cell r="G164">
            <v>38387.625</v>
          </cell>
          <cell r="H164" t="str">
            <v>CCASTRO</v>
          </cell>
          <cell r="I164" t="str">
            <v>Desgaste Normal</v>
          </cell>
          <cell r="J164">
            <v>2708</v>
          </cell>
          <cell r="K164" t="str">
            <v>19350736</v>
          </cell>
        </row>
        <row r="165">
          <cell r="A165">
            <v>17741</v>
          </cell>
          <cell r="B165" t="str">
            <v>SYS707</v>
          </cell>
          <cell r="C165">
            <v>2806</v>
          </cell>
          <cell r="D165" t="str">
            <v>CORRECTIVO</v>
          </cell>
          <cell r="E165">
            <v>38387.479074074072</v>
          </cell>
          <cell r="F165">
            <v>38387.75</v>
          </cell>
          <cell r="G165">
            <v>38387.729166666664</v>
          </cell>
          <cell r="H165" t="str">
            <v>CCASTRO</v>
          </cell>
          <cell r="I165" t="str">
            <v>Desgaste Normal</v>
          </cell>
          <cell r="J165">
            <v>2001</v>
          </cell>
          <cell r="K165" t="str">
            <v>8726637</v>
          </cell>
        </row>
        <row r="166">
          <cell r="A166">
            <v>17742</v>
          </cell>
          <cell r="B166" t="str">
            <v>XVK616</v>
          </cell>
          <cell r="C166">
            <v>2201</v>
          </cell>
          <cell r="D166" t="str">
            <v>PREVENTIVO</v>
          </cell>
          <cell r="E166">
            <v>38387.485497685186</v>
          </cell>
          <cell r="F166">
            <v>38388.75</v>
          </cell>
          <cell r="G166">
            <v>38388.8125</v>
          </cell>
          <cell r="H166" t="str">
            <v>CCASTRO</v>
          </cell>
          <cell r="I166" t="str">
            <v>Desgaste Normal</v>
          </cell>
          <cell r="K166" t="str">
            <v>80435103</v>
          </cell>
        </row>
        <row r="167">
          <cell r="A167">
            <v>17743</v>
          </cell>
          <cell r="B167" t="str">
            <v>R25245</v>
          </cell>
          <cell r="C167">
            <v>4001</v>
          </cell>
          <cell r="D167" t="str">
            <v>CORRECTIVO</v>
          </cell>
          <cell r="E167">
            <v>38387.495636574073</v>
          </cell>
          <cell r="F167">
            <v>38388.75</v>
          </cell>
          <cell r="G167">
            <v>38392.75</v>
          </cell>
          <cell r="H167" t="str">
            <v>jmora</v>
          </cell>
          <cell r="K167" t="str">
            <v>19306847</v>
          </cell>
        </row>
        <row r="168">
          <cell r="A168">
            <v>17744</v>
          </cell>
          <cell r="B168" t="str">
            <v>SYK413</v>
          </cell>
          <cell r="C168">
            <v>2808</v>
          </cell>
          <cell r="D168" t="str">
            <v>CORRECTIVO</v>
          </cell>
          <cell r="E168">
            <v>38387.52921296296</v>
          </cell>
          <cell r="F168">
            <v>38388.75</v>
          </cell>
          <cell r="G168">
            <v>38388.791666666664</v>
          </cell>
          <cell r="H168" t="str">
            <v>CCASTRO</v>
          </cell>
          <cell r="I168" t="str">
            <v>Conducción - Operaciones</v>
          </cell>
          <cell r="J168">
            <v>2206</v>
          </cell>
          <cell r="K168" t="str">
            <v>80000706</v>
          </cell>
        </row>
        <row r="169">
          <cell r="A169">
            <v>17745</v>
          </cell>
          <cell r="B169" t="str">
            <v>SYK387</v>
          </cell>
          <cell r="C169">
            <v>3108</v>
          </cell>
          <cell r="D169" t="str">
            <v>EXPRESS</v>
          </cell>
          <cell r="E169">
            <v>38387.561284722222</v>
          </cell>
          <cell r="F169">
            <v>38387.625</v>
          </cell>
          <cell r="G169">
            <v>38387.708333333336</v>
          </cell>
          <cell r="H169" t="str">
            <v>CCASTRO</v>
          </cell>
          <cell r="I169" t="str">
            <v>Desgaste Normal</v>
          </cell>
          <cell r="J169">
            <v>2708</v>
          </cell>
          <cell r="K169" t="str">
            <v>79421849</v>
          </cell>
        </row>
        <row r="170">
          <cell r="A170">
            <v>17746</v>
          </cell>
          <cell r="B170" t="str">
            <v>R13978</v>
          </cell>
          <cell r="C170">
            <v>4113</v>
          </cell>
          <cell r="D170" t="str">
            <v>CORRECTIVO</v>
          </cell>
          <cell r="E170">
            <v>38387.569907407407</v>
          </cell>
          <cell r="F170">
            <v>38391.833333333336</v>
          </cell>
          <cell r="G170">
            <v>38388.75</v>
          </cell>
          <cell r="H170" t="str">
            <v>ccastror</v>
          </cell>
          <cell r="K170" t="str">
            <v>80435103</v>
          </cell>
        </row>
        <row r="171">
          <cell r="A171">
            <v>17747</v>
          </cell>
          <cell r="B171" t="str">
            <v>R25138</v>
          </cell>
          <cell r="C171">
            <v>4301</v>
          </cell>
          <cell r="D171" t="str">
            <v>CORRECTIVO</v>
          </cell>
          <cell r="E171">
            <v>38387.603298611109</v>
          </cell>
          <cell r="F171">
            <v>38387.75</v>
          </cell>
          <cell r="G171">
            <v>38387.75</v>
          </cell>
          <cell r="H171" t="str">
            <v>jmora</v>
          </cell>
          <cell r="K171" t="str">
            <v>80261241</v>
          </cell>
        </row>
        <row r="172">
          <cell r="A172">
            <v>17748</v>
          </cell>
          <cell r="B172" t="str">
            <v>R25146</v>
          </cell>
          <cell r="C172">
            <v>4523</v>
          </cell>
          <cell r="D172" t="str">
            <v>CORRECTIVO</v>
          </cell>
          <cell r="E172">
            <v>38387.622835648152</v>
          </cell>
          <cell r="F172">
            <v>38388.75</v>
          </cell>
          <cell r="G172">
            <v>38387.75</v>
          </cell>
          <cell r="H172" t="str">
            <v>ccastror</v>
          </cell>
          <cell r="K172" t="str">
            <v>17301046</v>
          </cell>
        </row>
        <row r="173">
          <cell r="A173">
            <v>17749</v>
          </cell>
          <cell r="B173" t="str">
            <v>R20353</v>
          </cell>
          <cell r="C173">
            <v>4605</v>
          </cell>
          <cell r="D173" t="str">
            <v>CORRECTIVO</v>
          </cell>
          <cell r="E173">
            <v>38387.640729166669</v>
          </cell>
          <cell r="F173">
            <v>38391.75</v>
          </cell>
          <cell r="G173">
            <v>38390.5</v>
          </cell>
          <cell r="H173" t="str">
            <v>lbuitrago</v>
          </cell>
          <cell r="K173" t="str">
            <v>19362885</v>
          </cell>
        </row>
        <row r="174">
          <cell r="A174">
            <v>17750</v>
          </cell>
          <cell r="B174" t="str">
            <v>SYK391</v>
          </cell>
          <cell r="C174">
            <v>1901</v>
          </cell>
          <cell r="D174" t="str">
            <v>PREVENTIVO</v>
          </cell>
          <cell r="E174">
            <v>38387.685416666667</v>
          </cell>
          <cell r="F174">
            <v>38390.791666666664</v>
          </cell>
          <cell r="G174">
            <v>38388.8125</v>
          </cell>
          <cell r="H174" t="str">
            <v>LBUITRAGO</v>
          </cell>
          <cell r="I174" t="str">
            <v>Desgaste Normal</v>
          </cell>
          <cell r="K174" t="str">
            <v>91005174</v>
          </cell>
        </row>
        <row r="175">
          <cell r="A175">
            <v>17751</v>
          </cell>
          <cell r="B175" t="str">
            <v>SYK680</v>
          </cell>
          <cell r="C175">
            <v>2806</v>
          </cell>
          <cell r="D175" t="str">
            <v>PREVENTIVO</v>
          </cell>
          <cell r="E175">
            <v>38387.727719907409</v>
          </cell>
          <cell r="F175">
            <v>38390.791666666664</v>
          </cell>
          <cell r="G175">
            <v>38388.8125</v>
          </cell>
          <cell r="H175" t="str">
            <v>LBUITRAGO</v>
          </cell>
          <cell r="I175" t="str">
            <v>Desgaste Normal</v>
          </cell>
          <cell r="K175" t="str">
            <v>4136752</v>
          </cell>
        </row>
        <row r="176">
          <cell r="A176">
            <v>17752</v>
          </cell>
          <cell r="B176" t="str">
            <v>R28227</v>
          </cell>
          <cell r="C176">
            <v>4605</v>
          </cell>
          <cell r="D176" t="str">
            <v>CORRECTIVO</v>
          </cell>
          <cell r="E176">
            <v>38387.743252314816</v>
          </cell>
          <cell r="F176">
            <v>38388.75</v>
          </cell>
          <cell r="G176">
            <v>38388.75</v>
          </cell>
          <cell r="H176" t="str">
            <v>lbuitrago</v>
          </cell>
          <cell r="K176" t="str">
            <v>80276447</v>
          </cell>
        </row>
        <row r="177">
          <cell r="A177">
            <v>17753</v>
          </cell>
          <cell r="B177" t="str">
            <v>R30444</v>
          </cell>
          <cell r="C177">
            <v>4605</v>
          </cell>
          <cell r="D177" t="str">
            <v>CORRECTIVO</v>
          </cell>
          <cell r="E177">
            <v>38387.753958333335</v>
          </cell>
          <cell r="F177">
            <v>38388.75</v>
          </cell>
          <cell r="G177">
            <v>38390.708333333336</v>
          </cell>
          <cell r="H177" t="str">
            <v>lbuitrago</v>
          </cell>
          <cell r="K177" t="str">
            <v>91100043</v>
          </cell>
        </row>
        <row r="178">
          <cell r="A178">
            <v>17754</v>
          </cell>
          <cell r="B178" t="str">
            <v>SYS872</v>
          </cell>
          <cell r="C178">
            <v>2410</v>
          </cell>
          <cell r="D178" t="str">
            <v>CORRECTIVO</v>
          </cell>
          <cell r="E178">
            <v>38388.301620370374</v>
          </cell>
          <cell r="F178">
            <v>38388.520833333336</v>
          </cell>
          <cell r="H178" t="str">
            <v>envia</v>
          </cell>
          <cell r="K178" t="str">
            <v>19362361</v>
          </cell>
        </row>
        <row r="179">
          <cell r="A179">
            <v>17755</v>
          </cell>
          <cell r="B179" t="str">
            <v>SYS705</v>
          </cell>
          <cell r="C179">
            <v>2410</v>
          </cell>
          <cell r="D179" t="str">
            <v>CORRECTIVO</v>
          </cell>
          <cell r="E179">
            <v>38388.30914351852</v>
          </cell>
          <cell r="F179">
            <v>38388.520833333336</v>
          </cell>
          <cell r="G179">
            <v>38388.75</v>
          </cell>
          <cell r="H179" t="str">
            <v>CCASTRO</v>
          </cell>
          <cell r="I179" t="str">
            <v>Desgaste Normal</v>
          </cell>
          <cell r="J179">
            <v>2211</v>
          </cell>
          <cell r="K179" t="str">
            <v>16707269</v>
          </cell>
        </row>
        <row r="180">
          <cell r="A180">
            <v>17756</v>
          </cell>
          <cell r="B180" t="str">
            <v>SYS753</v>
          </cell>
          <cell r="C180">
            <v>2007</v>
          </cell>
          <cell r="D180" t="str">
            <v>EXPRESS</v>
          </cell>
          <cell r="E180">
            <v>38388.311481481483</v>
          </cell>
          <cell r="F180">
            <v>38388.458333333336</v>
          </cell>
          <cell r="G180">
            <v>38388.458333333336</v>
          </cell>
          <cell r="H180" t="str">
            <v>CCASTRO</v>
          </cell>
          <cell r="I180" t="str">
            <v>Desgaste Normal</v>
          </cell>
          <cell r="J180">
            <v>3001</v>
          </cell>
          <cell r="K180" t="str">
            <v>11428454</v>
          </cell>
        </row>
        <row r="181">
          <cell r="A181">
            <v>17757</v>
          </cell>
          <cell r="B181" t="str">
            <v>UFQ098</v>
          </cell>
          <cell r="C181">
            <v>1704</v>
          </cell>
          <cell r="D181" t="str">
            <v>EXPRESS</v>
          </cell>
          <cell r="E181">
            <v>38388.315578703703</v>
          </cell>
          <cell r="F181">
            <v>38388.416666666664</v>
          </cell>
          <cell r="G181">
            <v>38388.5</v>
          </cell>
          <cell r="H181" t="str">
            <v>CCASTRO</v>
          </cell>
          <cell r="I181" t="str">
            <v>Desgaste Normal</v>
          </cell>
          <cell r="J181">
            <v>1704</v>
          </cell>
          <cell r="K181" t="str">
            <v>86044856</v>
          </cell>
        </row>
        <row r="182">
          <cell r="A182">
            <v>17758</v>
          </cell>
          <cell r="B182" t="str">
            <v>SYL406</v>
          </cell>
          <cell r="C182">
            <v>2806</v>
          </cell>
          <cell r="D182" t="str">
            <v>PREVENTIVO</v>
          </cell>
          <cell r="E182">
            <v>38388.317557870374</v>
          </cell>
          <cell r="F182">
            <v>38390.833333333336</v>
          </cell>
          <cell r="G182">
            <v>38391.815972222219</v>
          </cell>
          <cell r="H182" t="str">
            <v>CCASTRO</v>
          </cell>
          <cell r="I182" t="str">
            <v>Desgaste Normal</v>
          </cell>
          <cell r="K182" t="str">
            <v>7222790</v>
          </cell>
        </row>
        <row r="183">
          <cell r="A183">
            <v>17759</v>
          </cell>
          <cell r="B183" t="str">
            <v>SYL562</v>
          </cell>
          <cell r="C183">
            <v>2410</v>
          </cell>
          <cell r="D183" t="str">
            <v>CORRECTIVO</v>
          </cell>
          <cell r="E183">
            <v>38388.322708333333</v>
          </cell>
          <cell r="F183">
            <v>38388.520833333336</v>
          </cell>
          <cell r="H183" t="str">
            <v>envia</v>
          </cell>
          <cell r="K183" t="str">
            <v>19362361</v>
          </cell>
        </row>
        <row r="184">
          <cell r="A184">
            <v>17760</v>
          </cell>
          <cell r="B184" t="str">
            <v>SYS644</v>
          </cell>
          <cell r="C184">
            <v>2902</v>
          </cell>
          <cell r="D184" t="str">
            <v>PREVENTIVO</v>
          </cell>
          <cell r="E184">
            <v>38388.354930555557</v>
          </cell>
          <cell r="F184">
            <v>38388.75</v>
          </cell>
          <cell r="G184">
            <v>38388.666666666664</v>
          </cell>
          <cell r="H184" t="str">
            <v>LBUITRAGO</v>
          </cell>
          <cell r="I184" t="str">
            <v>Desgaste Normal</v>
          </cell>
          <cell r="K184" t="str">
            <v>19328801</v>
          </cell>
        </row>
        <row r="185">
          <cell r="A185">
            <v>17761</v>
          </cell>
          <cell r="B185" t="str">
            <v>SYK393</v>
          </cell>
          <cell r="C185">
            <v>2407</v>
          </cell>
          <cell r="D185" t="str">
            <v>CORRECTIVO</v>
          </cell>
          <cell r="E185">
            <v>38388.359317129631</v>
          </cell>
          <cell r="F185">
            <v>38388.75</v>
          </cell>
          <cell r="G185">
            <v>38390.708333333336</v>
          </cell>
          <cell r="H185" t="str">
            <v>ccastror</v>
          </cell>
          <cell r="K185" t="str">
            <v>17301046</v>
          </cell>
        </row>
        <row r="186">
          <cell r="A186">
            <v>17762</v>
          </cell>
          <cell r="B186" t="str">
            <v>SYL645</v>
          </cell>
          <cell r="C186">
            <v>1712</v>
          </cell>
          <cell r="D186" t="str">
            <v>CORRECTIVO</v>
          </cell>
          <cell r="E186">
            <v>38388.377523148149</v>
          </cell>
          <cell r="F186">
            <v>38388.520833333336</v>
          </cell>
          <cell r="H186" t="str">
            <v>envia</v>
          </cell>
          <cell r="K186" t="str">
            <v>19362361</v>
          </cell>
        </row>
        <row r="187">
          <cell r="A187">
            <v>17763</v>
          </cell>
          <cell r="B187" t="str">
            <v>SYK272</v>
          </cell>
          <cell r="C187">
            <v>2409</v>
          </cell>
          <cell r="D187" t="str">
            <v>CORRECTIVO</v>
          </cell>
          <cell r="E187">
            <v>38388.395972222221</v>
          </cell>
          <cell r="F187">
            <v>38388.75</v>
          </cell>
          <cell r="G187">
            <v>38388.75</v>
          </cell>
          <cell r="H187" t="str">
            <v>LBUITRAGO</v>
          </cell>
          <cell r="I187" t="str">
            <v>Desgaste Normal</v>
          </cell>
          <cell r="J187">
            <v>2201</v>
          </cell>
          <cell r="K187" t="str">
            <v>17192599</v>
          </cell>
        </row>
        <row r="188">
          <cell r="A188">
            <v>17764</v>
          </cell>
          <cell r="B188" t="str">
            <v>SYS018</v>
          </cell>
          <cell r="C188">
            <v>2409</v>
          </cell>
          <cell r="D188" t="str">
            <v>PREVENTIVO</v>
          </cell>
          <cell r="E188">
            <v>38388.412569444445</v>
          </cell>
          <cell r="F188">
            <v>38390.833333333336</v>
          </cell>
          <cell r="G188">
            <v>38390.666666666664</v>
          </cell>
          <cell r="H188" t="str">
            <v>ccastror</v>
          </cell>
          <cell r="K188" t="str">
            <v>7216485</v>
          </cell>
        </row>
        <row r="189">
          <cell r="A189">
            <v>17765</v>
          </cell>
          <cell r="B189" t="str">
            <v>SYL389</v>
          </cell>
          <cell r="C189">
            <v>3001</v>
          </cell>
          <cell r="D189" t="str">
            <v>CORRECTIVO</v>
          </cell>
          <cell r="E189">
            <v>38388.415821759256</v>
          </cell>
          <cell r="F189">
            <v>38388.708333333336</v>
          </cell>
          <cell r="G189">
            <v>38388.666666666664</v>
          </cell>
          <cell r="H189" t="str">
            <v>ccastror</v>
          </cell>
          <cell r="K189" t="str">
            <v>91274141</v>
          </cell>
        </row>
        <row r="190">
          <cell r="A190">
            <v>17766</v>
          </cell>
          <cell r="B190" t="str">
            <v>SYL390</v>
          </cell>
          <cell r="C190">
            <v>2709</v>
          </cell>
          <cell r="D190" t="str">
            <v>EXPRESS</v>
          </cell>
          <cell r="E190">
            <v>38388.420752314814</v>
          </cell>
          <cell r="F190">
            <v>38388.625</v>
          </cell>
          <cell r="G190">
            <v>38388.666666666664</v>
          </cell>
          <cell r="H190" t="str">
            <v>LBUITRAGO</v>
          </cell>
          <cell r="I190" t="str">
            <v>Desgaste Normal</v>
          </cell>
          <cell r="J190">
            <v>2712</v>
          </cell>
          <cell r="K190" t="str">
            <v>79524539</v>
          </cell>
        </row>
        <row r="191">
          <cell r="A191">
            <v>17767</v>
          </cell>
          <cell r="B191" t="str">
            <v>R25262</v>
          </cell>
          <cell r="C191">
            <v>4610</v>
          </cell>
          <cell r="D191" t="str">
            <v>CORRECTIVO</v>
          </cell>
          <cell r="E191">
            <v>38388.439039351855</v>
          </cell>
          <cell r="F191">
            <v>38388.75</v>
          </cell>
          <cell r="G191">
            <v>38390.75</v>
          </cell>
          <cell r="H191" t="str">
            <v>ccastror</v>
          </cell>
          <cell r="K191" t="str">
            <v>9398696</v>
          </cell>
        </row>
        <row r="192">
          <cell r="A192">
            <v>17768</v>
          </cell>
          <cell r="B192" t="str">
            <v>SYK383</v>
          </cell>
          <cell r="C192">
            <v>1906</v>
          </cell>
          <cell r="D192" t="str">
            <v>EXPRESS</v>
          </cell>
          <cell r="E192">
            <v>38388.444490740738</v>
          </cell>
          <cell r="F192">
            <v>38388.520833333336</v>
          </cell>
          <cell r="G192">
            <v>38388.756944444445</v>
          </cell>
          <cell r="H192" t="str">
            <v>LBUITRAGO</v>
          </cell>
          <cell r="I192" t="str">
            <v>Fallas Inspección</v>
          </cell>
          <cell r="J192">
            <v>1906</v>
          </cell>
          <cell r="K192" t="str">
            <v>88203347</v>
          </cell>
        </row>
        <row r="193">
          <cell r="A193">
            <v>17769</v>
          </cell>
          <cell r="B193" t="str">
            <v>TKG755</v>
          </cell>
          <cell r="C193">
            <v>2708</v>
          </cell>
          <cell r="D193" t="str">
            <v>EXPRESS</v>
          </cell>
          <cell r="E193">
            <v>38388.447210648148</v>
          </cell>
          <cell r="F193">
            <v>38388.520833333336</v>
          </cell>
          <cell r="G193">
            <v>38388.756944444445</v>
          </cell>
          <cell r="H193" t="str">
            <v>LBUITRAGO</v>
          </cell>
          <cell r="I193" t="str">
            <v>Desgaste Normal</v>
          </cell>
          <cell r="J193">
            <v>3108</v>
          </cell>
          <cell r="K193" t="str">
            <v>79636916</v>
          </cell>
        </row>
        <row r="194">
          <cell r="A194">
            <v>17770</v>
          </cell>
          <cell r="B194" t="str">
            <v>SYK380</v>
          </cell>
          <cell r="C194">
            <v>2808</v>
          </cell>
          <cell r="D194" t="str">
            <v>CORRECTIVO</v>
          </cell>
          <cell r="E194">
            <v>38388.447615740741</v>
          </cell>
          <cell r="F194">
            <v>38390.791666666664</v>
          </cell>
          <cell r="G194">
            <v>38390.833333333336</v>
          </cell>
          <cell r="H194" t="str">
            <v>supervisor</v>
          </cell>
          <cell r="I194" t="str">
            <v>Desgaste Normal</v>
          </cell>
          <cell r="J194">
            <v>2402</v>
          </cell>
          <cell r="K194" t="str">
            <v>79346252</v>
          </cell>
        </row>
        <row r="195">
          <cell r="A195">
            <v>17771</v>
          </cell>
          <cell r="B195" t="str">
            <v>R30630</v>
          </cell>
          <cell r="C195">
            <v>4523</v>
          </cell>
          <cell r="D195" t="str">
            <v>CORRECTIVO</v>
          </cell>
          <cell r="E195">
            <v>38388.464745370373</v>
          </cell>
          <cell r="F195">
            <v>38388.75</v>
          </cell>
          <cell r="G195">
            <v>38388.708333333336</v>
          </cell>
          <cell r="H195" t="str">
            <v>ccastror</v>
          </cell>
          <cell r="K195" t="str">
            <v>17194063</v>
          </cell>
        </row>
        <row r="196">
          <cell r="A196">
            <v>17772</v>
          </cell>
          <cell r="B196" t="str">
            <v>SYM358</v>
          </cell>
          <cell r="C196">
            <v>2410</v>
          </cell>
          <cell r="D196" t="str">
            <v>CORRECTIVO</v>
          </cell>
          <cell r="E196">
            <v>38388.46837962963</v>
          </cell>
          <cell r="F196">
            <v>38390.75</v>
          </cell>
          <cell r="G196">
            <v>38390.645833333336</v>
          </cell>
          <cell r="H196" t="str">
            <v>LBUITRAGO</v>
          </cell>
          <cell r="I196" t="str">
            <v>Conducción - Operaciones</v>
          </cell>
          <cell r="J196">
            <v>4722</v>
          </cell>
          <cell r="K196" t="str">
            <v>79143040</v>
          </cell>
        </row>
        <row r="197">
          <cell r="A197">
            <v>17773</v>
          </cell>
          <cell r="B197" t="str">
            <v>SYR674</v>
          </cell>
          <cell r="C197">
            <v>2410</v>
          </cell>
          <cell r="D197" t="str">
            <v>CORRECTIVO</v>
          </cell>
          <cell r="E197">
            <v>38388.472291666665</v>
          </cell>
          <cell r="F197">
            <v>38388.5</v>
          </cell>
          <cell r="H197" t="str">
            <v>envia</v>
          </cell>
          <cell r="K197" t="str">
            <v>19362361</v>
          </cell>
        </row>
        <row r="198">
          <cell r="A198">
            <v>17774</v>
          </cell>
          <cell r="B198" t="str">
            <v>SYR676</v>
          </cell>
          <cell r="C198">
            <v>2410</v>
          </cell>
          <cell r="D198" t="str">
            <v>CORRECTIVO</v>
          </cell>
          <cell r="E198">
            <v>38388.473530092589</v>
          </cell>
          <cell r="F198">
            <v>38388.5</v>
          </cell>
          <cell r="H198" t="str">
            <v>envia</v>
          </cell>
          <cell r="K198" t="str">
            <v>19362361</v>
          </cell>
        </row>
        <row r="199">
          <cell r="A199">
            <v>17775</v>
          </cell>
          <cell r="B199" t="str">
            <v>SYR677</v>
          </cell>
          <cell r="C199">
            <v>2410</v>
          </cell>
          <cell r="D199" t="str">
            <v>CORRECTIVO</v>
          </cell>
          <cell r="E199">
            <v>38388.474178240744</v>
          </cell>
          <cell r="F199">
            <v>38388.5</v>
          </cell>
          <cell r="H199" t="str">
            <v>envia</v>
          </cell>
          <cell r="K199" t="str">
            <v>19362361</v>
          </cell>
        </row>
        <row r="200">
          <cell r="A200">
            <v>17776</v>
          </cell>
          <cell r="B200" t="str">
            <v>SYR678</v>
          </cell>
          <cell r="C200">
            <v>2410</v>
          </cell>
          <cell r="D200" t="str">
            <v>CORRECTIVO</v>
          </cell>
          <cell r="E200">
            <v>38388.476365740738</v>
          </cell>
          <cell r="F200">
            <v>38388.5</v>
          </cell>
          <cell r="H200" t="str">
            <v>envia</v>
          </cell>
          <cell r="K200" t="str">
            <v>19362361</v>
          </cell>
        </row>
        <row r="201">
          <cell r="A201">
            <v>17777</v>
          </cell>
          <cell r="B201" t="str">
            <v>SYR680</v>
          </cell>
          <cell r="C201">
            <v>2410</v>
          </cell>
          <cell r="D201" t="str">
            <v>CORRECTIVO</v>
          </cell>
          <cell r="E201">
            <v>38388.477037037039</v>
          </cell>
          <cell r="F201">
            <v>38388.5</v>
          </cell>
          <cell r="H201" t="str">
            <v>envia</v>
          </cell>
          <cell r="K201" t="str">
            <v>19362361</v>
          </cell>
        </row>
        <row r="202">
          <cell r="A202">
            <v>17778</v>
          </cell>
          <cell r="B202" t="str">
            <v>SYR682</v>
          </cell>
          <cell r="C202">
            <v>1808</v>
          </cell>
          <cell r="D202" t="str">
            <v>CORRECTIVO</v>
          </cell>
          <cell r="E202">
            <v>38388.477627314816</v>
          </cell>
          <cell r="F202">
            <v>38388.5</v>
          </cell>
          <cell r="H202" t="str">
            <v>envia</v>
          </cell>
          <cell r="K202" t="str">
            <v>19362361</v>
          </cell>
        </row>
        <row r="203">
          <cell r="A203">
            <v>17779</v>
          </cell>
          <cell r="B203" t="str">
            <v>SYR684</v>
          </cell>
          <cell r="C203">
            <v>2410</v>
          </cell>
          <cell r="D203" t="str">
            <v>CORRECTIVO</v>
          </cell>
          <cell r="E203">
            <v>38388.478032407409</v>
          </cell>
          <cell r="F203">
            <v>38388.5</v>
          </cell>
          <cell r="H203" t="str">
            <v>envia</v>
          </cell>
          <cell r="K203" t="str">
            <v>19362361</v>
          </cell>
        </row>
        <row r="204">
          <cell r="A204">
            <v>17780</v>
          </cell>
          <cell r="B204" t="str">
            <v>SYR687</v>
          </cell>
          <cell r="C204">
            <v>2410</v>
          </cell>
          <cell r="D204" t="str">
            <v>CORRECTIVO</v>
          </cell>
          <cell r="E204">
            <v>38388.478379629632</v>
          </cell>
          <cell r="F204">
            <v>38388.5</v>
          </cell>
          <cell r="H204" t="str">
            <v>envia</v>
          </cell>
          <cell r="K204" t="str">
            <v>19362361</v>
          </cell>
        </row>
        <row r="205">
          <cell r="A205">
            <v>17781</v>
          </cell>
          <cell r="B205" t="str">
            <v>SYR789</v>
          </cell>
          <cell r="C205">
            <v>2410</v>
          </cell>
          <cell r="D205" t="str">
            <v>CORRECTIVO</v>
          </cell>
          <cell r="E205">
            <v>38388.478865740741</v>
          </cell>
          <cell r="F205">
            <v>38388.5</v>
          </cell>
          <cell r="H205" t="str">
            <v>envia</v>
          </cell>
          <cell r="K205" t="str">
            <v>19362361</v>
          </cell>
        </row>
        <row r="206">
          <cell r="A206">
            <v>17782</v>
          </cell>
          <cell r="B206" t="str">
            <v>SYR790</v>
          </cell>
          <cell r="C206">
            <v>2410</v>
          </cell>
          <cell r="D206" t="str">
            <v>CORRECTIVO</v>
          </cell>
          <cell r="E206">
            <v>38388.480185185188</v>
          </cell>
          <cell r="F206">
            <v>38388.5</v>
          </cell>
          <cell r="H206" t="str">
            <v>envia</v>
          </cell>
          <cell r="K206" t="str">
            <v>19362361</v>
          </cell>
        </row>
        <row r="207">
          <cell r="A207">
            <v>17783</v>
          </cell>
          <cell r="B207" t="str">
            <v>SYR798</v>
          </cell>
          <cell r="C207">
            <v>2410</v>
          </cell>
          <cell r="D207" t="str">
            <v>CORRECTIVO</v>
          </cell>
          <cell r="E207">
            <v>38388.480879629627</v>
          </cell>
          <cell r="F207">
            <v>38388.5</v>
          </cell>
          <cell r="H207" t="str">
            <v>envia</v>
          </cell>
          <cell r="K207" t="str">
            <v>19362361</v>
          </cell>
        </row>
        <row r="208">
          <cell r="A208">
            <v>17784</v>
          </cell>
          <cell r="B208" t="str">
            <v>SYR797</v>
          </cell>
          <cell r="C208">
            <v>1805</v>
          </cell>
          <cell r="D208" t="str">
            <v>CORRECTIVO</v>
          </cell>
          <cell r="E208">
            <v>38388.481608796297</v>
          </cell>
          <cell r="F208">
            <v>38388.5</v>
          </cell>
          <cell r="H208" t="str">
            <v>envia</v>
          </cell>
          <cell r="K208" t="str">
            <v>19362361</v>
          </cell>
        </row>
        <row r="209">
          <cell r="A209">
            <v>17785</v>
          </cell>
          <cell r="B209" t="str">
            <v>SYR791</v>
          </cell>
          <cell r="C209">
            <v>2410</v>
          </cell>
          <cell r="D209" t="str">
            <v>CORRECTIVO</v>
          </cell>
          <cell r="E209">
            <v>38388.48196759259</v>
          </cell>
          <cell r="F209">
            <v>38388.5</v>
          </cell>
          <cell r="H209" t="str">
            <v>envia</v>
          </cell>
          <cell r="K209" t="str">
            <v>19362361</v>
          </cell>
        </row>
        <row r="210">
          <cell r="A210">
            <v>17787</v>
          </cell>
          <cell r="B210" t="str">
            <v>SYL485</v>
          </cell>
          <cell r="C210">
            <v>2410</v>
          </cell>
          <cell r="D210" t="str">
            <v>EXPRESS</v>
          </cell>
          <cell r="E210">
            <v>38388.488761574074</v>
          </cell>
          <cell r="F210">
            <v>38388.604166666664</v>
          </cell>
          <cell r="G210">
            <v>38388.666666666664</v>
          </cell>
          <cell r="H210" t="str">
            <v>LBUITRAGO</v>
          </cell>
          <cell r="I210" t="str">
            <v>Técnico- Garantía</v>
          </cell>
          <cell r="J210">
            <v>2902</v>
          </cell>
          <cell r="K210" t="str">
            <v>80352734</v>
          </cell>
        </row>
        <row r="211">
          <cell r="A211">
            <v>17788</v>
          </cell>
          <cell r="B211" t="str">
            <v>R30560</v>
          </cell>
          <cell r="C211">
            <v>4611</v>
          </cell>
          <cell r="D211" t="str">
            <v>CORRECTIVO</v>
          </cell>
          <cell r="E211">
            <v>38388.511979166666</v>
          </cell>
          <cell r="F211">
            <v>38390.791666666664</v>
          </cell>
          <cell r="G211">
            <v>38390.75</v>
          </cell>
          <cell r="H211" t="str">
            <v>ccastror</v>
          </cell>
          <cell r="K211" t="str">
            <v>98622439</v>
          </cell>
        </row>
        <row r="212">
          <cell r="A212">
            <v>17789</v>
          </cell>
          <cell r="B212" t="str">
            <v>R28398</v>
          </cell>
          <cell r="C212">
            <v>4201</v>
          </cell>
          <cell r="D212" t="str">
            <v>CORRECTIVO</v>
          </cell>
          <cell r="E212">
            <v>38388.517870370371</v>
          </cell>
          <cell r="F212">
            <v>38388.791666666664</v>
          </cell>
          <cell r="G212">
            <v>38390.770833333336</v>
          </cell>
          <cell r="H212" t="str">
            <v>ccastror</v>
          </cell>
          <cell r="K212" t="str">
            <v>19196380</v>
          </cell>
        </row>
        <row r="213">
          <cell r="A213">
            <v>17790</v>
          </cell>
          <cell r="B213" t="str">
            <v>R15958</v>
          </cell>
          <cell r="C213">
            <v>4301</v>
          </cell>
          <cell r="D213" t="str">
            <v>CORRECTIVO</v>
          </cell>
          <cell r="E213">
            <v>38388.525370370371</v>
          </cell>
          <cell r="F213">
            <v>38390.791666666664</v>
          </cell>
          <cell r="G213">
            <v>38388.526388888888</v>
          </cell>
          <cell r="H213" t="str">
            <v>ccastror</v>
          </cell>
          <cell r="K213" t="str">
            <v>80352734</v>
          </cell>
        </row>
        <row r="214">
          <cell r="A214">
            <v>17791</v>
          </cell>
          <cell r="B214" t="str">
            <v>UPG086</v>
          </cell>
          <cell r="C214">
            <v>2409</v>
          </cell>
          <cell r="D214" t="str">
            <v>EXPRESS</v>
          </cell>
          <cell r="E214">
            <v>38388.614305555559</v>
          </cell>
          <cell r="F214">
            <v>38388.666666666664</v>
          </cell>
          <cell r="G214">
            <v>38388.75</v>
          </cell>
          <cell r="H214" t="str">
            <v>LBUITRAGO</v>
          </cell>
          <cell r="I214" t="str">
            <v>Desgaste Normal</v>
          </cell>
          <cell r="J214">
            <v>3108</v>
          </cell>
          <cell r="K214" t="str">
            <v>14272754</v>
          </cell>
        </row>
        <row r="215">
          <cell r="A215">
            <v>17792</v>
          </cell>
          <cell r="B215" t="str">
            <v>R25251</v>
          </cell>
          <cell r="C215">
            <v>4010</v>
          </cell>
          <cell r="D215" t="str">
            <v>CORRECTIVO</v>
          </cell>
          <cell r="E215">
            <v>38388.67255787037</v>
          </cell>
          <cell r="F215">
            <v>38388.75</v>
          </cell>
          <cell r="G215">
            <v>38388.75</v>
          </cell>
          <cell r="H215" t="str">
            <v>ccastror</v>
          </cell>
          <cell r="K215" t="str">
            <v>16707269</v>
          </cell>
        </row>
        <row r="216">
          <cell r="A216">
            <v>17793</v>
          </cell>
          <cell r="B216" t="str">
            <v>SYK669</v>
          </cell>
          <cell r="C216">
            <v>2604</v>
          </cell>
          <cell r="D216" t="str">
            <v>PREVENTIVO</v>
          </cell>
          <cell r="E216">
            <v>38389.536192129628</v>
          </cell>
          <cell r="F216">
            <v>38391.791666666664</v>
          </cell>
          <cell r="G216">
            <v>38391.75</v>
          </cell>
          <cell r="H216" t="str">
            <v>LBUITRAGO</v>
          </cell>
          <cell r="I216" t="str">
            <v>Desgaste Normal</v>
          </cell>
          <cell r="K216" t="str">
            <v>19438897</v>
          </cell>
        </row>
        <row r="217">
          <cell r="A217">
            <v>17794</v>
          </cell>
          <cell r="B217" t="str">
            <v>SYM357</v>
          </cell>
          <cell r="C217">
            <v>1712</v>
          </cell>
          <cell r="D217" t="str">
            <v>PREVENTIVO</v>
          </cell>
          <cell r="E217">
            <v>38389.545092592591</v>
          </cell>
          <cell r="F217">
            <v>38391.791666666664</v>
          </cell>
          <cell r="G217">
            <v>38393.5</v>
          </cell>
          <cell r="H217" t="str">
            <v>LBUITRAGO</v>
          </cell>
          <cell r="I217" t="str">
            <v>Desgaste Normal</v>
          </cell>
          <cell r="K217" t="str">
            <v>4325232</v>
          </cell>
        </row>
        <row r="218">
          <cell r="A218">
            <v>17795</v>
          </cell>
          <cell r="B218" t="str">
            <v>SRC413</v>
          </cell>
          <cell r="C218">
            <v>2407</v>
          </cell>
          <cell r="D218" t="str">
            <v>CORRECTIVO</v>
          </cell>
          <cell r="E218">
            <v>38389.555532407408</v>
          </cell>
          <cell r="F218">
            <v>38390.791666666664</v>
          </cell>
          <cell r="G218">
            <v>38391.6875</v>
          </cell>
          <cell r="H218" t="str">
            <v>LBUITRAGO</v>
          </cell>
          <cell r="I218" t="str">
            <v>Desgaste Normal</v>
          </cell>
          <cell r="J218">
            <v>2105</v>
          </cell>
          <cell r="K218" t="str">
            <v>7226603</v>
          </cell>
        </row>
        <row r="219">
          <cell r="A219">
            <v>17796</v>
          </cell>
          <cell r="B219" t="str">
            <v>SYK685</v>
          </cell>
          <cell r="C219">
            <v>1815</v>
          </cell>
          <cell r="D219" t="str">
            <v>CORRECTIVO</v>
          </cell>
          <cell r="E219">
            <v>38389.563391203701</v>
          </cell>
          <cell r="F219">
            <v>38390.791666666664</v>
          </cell>
          <cell r="G219">
            <v>38390.833333333336</v>
          </cell>
          <cell r="H219" t="str">
            <v>lbuitrago</v>
          </cell>
          <cell r="K219" t="str">
            <v>7218065</v>
          </cell>
        </row>
        <row r="220">
          <cell r="A220">
            <v>17797</v>
          </cell>
          <cell r="B220" t="str">
            <v>SYK382</v>
          </cell>
          <cell r="C220">
            <v>2408</v>
          </cell>
          <cell r="D220" t="str">
            <v>CORRECTIVO</v>
          </cell>
          <cell r="E220">
            <v>38389.567569444444</v>
          </cell>
          <cell r="F220">
            <v>38390.791666666664</v>
          </cell>
          <cell r="G220">
            <v>38391.847222222219</v>
          </cell>
          <cell r="H220" t="str">
            <v>lbuitrago</v>
          </cell>
          <cell r="K220" t="str">
            <v>9397330</v>
          </cell>
        </row>
        <row r="221">
          <cell r="A221">
            <v>17798</v>
          </cell>
          <cell r="B221" t="str">
            <v>SYK682</v>
          </cell>
          <cell r="C221">
            <v>1904</v>
          </cell>
          <cell r="D221" t="str">
            <v>PREVENTIVO</v>
          </cell>
          <cell r="E221">
            <v>38389.578287037039</v>
          </cell>
          <cell r="F221">
            <v>38391.791666666664</v>
          </cell>
          <cell r="G221">
            <v>38391.458333333336</v>
          </cell>
          <cell r="H221" t="str">
            <v>lbuitrago</v>
          </cell>
          <cell r="K221" t="str">
            <v>79366575</v>
          </cell>
        </row>
        <row r="222">
          <cell r="A222">
            <v>17799</v>
          </cell>
          <cell r="B222" t="str">
            <v>SYK277</v>
          </cell>
          <cell r="C222">
            <v>2903</v>
          </cell>
          <cell r="D222" t="str">
            <v>CORRECTIVO</v>
          </cell>
          <cell r="E222">
            <v>38389.584965277776</v>
          </cell>
          <cell r="F222">
            <v>38390.791666666664</v>
          </cell>
          <cell r="G222">
            <v>38391.770833333336</v>
          </cell>
          <cell r="H222" t="str">
            <v>lbuitrago</v>
          </cell>
          <cell r="K222" t="str">
            <v>79714211</v>
          </cell>
        </row>
        <row r="223">
          <cell r="A223">
            <v>17800</v>
          </cell>
          <cell r="B223" t="str">
            <v>SYS818</v>
          </cell>
          <cell r="C223">
            <v>2806</v>
          </cell>
          <cell r="D223" t="str">
            <v>PREVENTIVO</v>
          </cell>
          <cell r="E223">
            <v>38389.590231481481</v>
          </cell>
          <cell r="F223">
            <v>38390.791666666664</v>
          </cell>
          <cell r="G223">
            <v>38390.6875</v>
          </cell>
          <cell r="H223" t="str">
            <v>LBUITRAGO</v>
          </cell>
          <cell r="I223" t="str">
            <v>Desgaste Normal</v>
          </cell>
          <cell r="K223" t="str">
            <v>19362885</v>
          </cell>
        </row>
        <row r="224">
          <cell r="A224">
            <v>17801</v>
          </cell>
          <cell r="B224" t="str">
            <v>R32948</v>
          </cell>
          <cell r="C224">
            <v>4504</v>
          </cell>
          <cell r="D224" t="str">
            <v>CORRECTIVO</v>
          </cell>
          <cell r="E224">
            <v>38390.294976851852</v>
          </cell>
          <cell r="F224">
            <v>38390.791666666664</v>
          </cell>
          <cell r="G224">
            <v>38390.75</v>
          </cell>
          <cell r="H224" t="str">
            <v>lbuitrago</v>
          </cell>
          <cell r="K224" t="str">
            <v>7218065</v>
          </cell>
        </row>
        <row r="225">
          <cell r="A225">
            <v>17802</v>
          </cell>
          <cell r="B225" t="str">
            <v>R28830</v>
          </cell>
          <cell r="C225">
            <v>4505</v>
          </cell>
          <cell r="D225" t="str">
            <v>CORRECTIVO</v>
          </cell>
          <cell r="E225">
            <v>38390.298877314817</v>
          </cell>
          <cell r="F225">
            <v>38390.791666666664</v>
          </cell>
          <cell r="G225">
            <v>38391.75</v>
          </cell>
          <cell r="H225" t="str">
            <v>lbuitrago</v>
          </cell>
          <cell r="K225" t="str">
            <v>79840126</v>
          </cell>
        </row>
        <row r="226">
          <cell r="A226">
            <v>17803</v>
          </cell>
          <cell r="B226" t="str">
            <v>XVH703</v>
          </cell>
          <cell r="C226">
            <v>2806</v>
          </cell>
          <cell r="D226" t="str">
            <v>CORRECTIVO</v>
          </cell>
          <cell r="E226">
            <v>38390.327928240738</v>
          </cell>
          <cell r="F226">
            <v>38390.520833333336</v>
          </cell>
          <cell r="G226">
            <v>38390.833333333336</v>
          </cell>
          <cell r="H226" t="str">
            <v>ccastror</v>
          </cell>
          <cell r="K226" t="str">
            <v>9527816</v>
          </cell>
        </row>
        <row r="227">
          <cell r="A227">
            <v>17805</v>
          </cell>
          <cell r="B227" t="str">
            <v>SYL388</v>
          </cell>
          <cell r="C227">
            <v>2407</v>
          </cell>
          <cell r="D227" t="str">
            <v>CORRECTIVO</v>
          </cell>
          <cell r="E227">
            <v>38390.344108796293</v>
          </cell>
          <cell r="F227">
            <v>38391.75</v>
          </cell>
          <cell r="G227">
            <v>38391.770833333336</v>
          </cell>
          <cell r="H227" t="str">
            <v>lbuitrago</v>
          </cell>
          <cell r="K227" t="str">
            <v>91249900</v>
          </cell>
        </row>
        <row r="228">
          <cell r="A228">
            <v>17806</v>
          </cell>
          <cell r="B228" t="str">
            <v>SYK395</v>
          </cell>
          <cell r="C228">
            <v>2702</v>
          </cell>
          <cell r="D228" t="str">
            <v>CORRECTIVO</v>
          </cell>
          <cell r="E228">
            <v>38390.351099537038</v>
          </cell>
          <cell r="F228">
            <v>38390.5</v>
          </cell>
          <cell r="G228">
            <v>38390.65625</v>
          </cell>
          <cell r="H228" t="str">
            <v>ccastror</v>
          </cell>
          <cell r="K228" t="str">
            <v>79589935</v>
          </cell>
        </row>
        <row r="229">
          <cell r="A229">
            <v>17807</v>
          </cell>
          <cell r="B229" t="str">
            <v>SYL398</v>
          </cell>
          <cell r="C229">
            <v>1806</v>
          </cell>
          <cell r="D229" t="str">
            <v>EXPRESS</v>
          </cell>
          <cell r="E229">
            <v>38390.35601851852</v>
          </cell>
          <cell r="F229">
            <v>38390.416666666664</v>
          </cell>
          <cell r="G229">
            <v>38390.708333333336</v>
          </cell>
          <cell r="H229" t="str">
            <v>CCASTRO</v>
          </cell>
          <cell r="I229" t="str">
            <v>Desgaste Normal</v>
          </cell>
          <cell r="J229">
            <v>2708</v>
          </cell>
          <cell r="K229" t="str">
            <v>9398696</v>
          </cell>
        </row>
        <row r="230">
          <cell r="A230">
            <v>17810</v>
          </cell>
          <cell r="B230" t="str">
            <v>SYS825</v>
          </cell>
          <cell r="C230">
            <v>2805</v>
          </cell>
          <cell r="D230" t="str">
            <v>EXPRESS</v>
          </cell>
          <cell r="E230">
            <v>38390.367812500001</v>
          </cell>
          <cell r="F230">
            <v>38390.458333333336</v>
          </cell>
          <cell r="G230">
            <v>38390.444444444445</v>
          </cell>
          <cell r="H230" t="str">
            <v>supervisor</v>
          </cell>
          <cell r="I230" t="str">
            <v>Desgaste Normal</v>
          </cell>
          <cell r="J230">
            <v>3002</v>
          </cell>
          <cell r="K230" t="str">
            <v>4602808</v>
          </cell>
        </row>
        <row r="231">
          <cell r="A231">
            <v>17811</v>
          </cell>
          <cell r="B231" t="str">
            <v>TNC965</v>
          </cell>
          <cell r="C231">
            <v>1812</v>
          </cell>
          <cell r="D231" t="str">
            <v>EXPRESS</v>
          </cell>
          <cell r="E231">
            <v>38390.369479166664</v>
          </cell>
          <cell r="F231">
            <v>38390.666666666664</v>
          </cell>
          <cell r="G231">
            <v>38390.708333333336</v>
          </cell>
          <cell r="H231" t="str">
            <v>CCASTRO</v>
          </cell>
          <cell r="I231" t="str">
            <v>Desgaste Normal</v>
          </cell>
          <cell r="J231">
            <v>1812</v>
          </cell>
          <cell r="K231" t="str">
            <v>91247004</v>
          </cell>
        </row>
        <row r="232">
          <cell r="A232">
            <v>17812</v>
          </cell>
          <cell r="B232" t="str">
            <v>SYR412</v>
          </cell>
          <cell r="C232">
            <v>2708</v>
          </cell>
          <cell r="D232" t="str">
            <v>EXPRESS</v>
          </cell>
          <cell r="E232">
            <v>38390.371469907404</v>
          </cell>
          <cell r="F232">
            <v>38390.458333333336</v>
          </cell>
          <cell r="G232">
            <v>38390.458333333336</v>
          </cell>
          <cell r="H232" t="str">
            <v>supervisor</v>
          </cell>
          <cell r="I232" t="str">
            <v>Desgaste Normal</v>
          </cell>
          <cell r="J232">
            <v>2708</v>
          </cell>
          <cell r="K232" t="str">
            <v>1050131</v>
          </cell>
        </row>
        <row r="233">
          <cell r="A233">
            <v>17813</v>
          </cell>
          <cell r="B233" t="str">
            <v>R27090</v>
          </cell>
          <cell r="C233">
            <v>4722</v>
          </cell>
          <cell r="D233" t="str">
            <v>CORRECTIVO</v>
          </cell>
          <cell r="E233">
            <v>38390.38008101852</v>
          </cell>
          <cell r="F233">
            <v>38390.791666666664</v>
          </cell>
          <cell r="G233">
            <v>38390.770833333336</v>
          </cell>
          <cell r="H233" t="str">
            <v>lbuitrago</v>
          </cell>
          <cell r="K233" t="str">
            <v>79366575</v>
          </cell>
        </row>
        <row r="234">
          <cell r="A234">
            <v>17814</v>
          </cell>
          <cell r="B234" t="str">
            <v>R28441</v>
          </cell>
          <cell r="C234">
            <v>4523</v>
          </cell>
          <cell r="D234" t="str">
            <v>CORRECTIVO</v>
          </cell>
          <cell r="E234">
            <v>38390.388229166667</v>
          </cell>
          <cell r="F234">
            <v>38390.791666666664</v>
          </cell>
          <cell r="G234">
            <v>38390.583333333336</v>
          </cell>
          <cell r="H234" t="str">
            <v>lbuitrago</v>
          </cell>
          <cell r="K234" t="str">
            <v>11428454</v>
          </cell>
        </row>
        <row r="235">
          <cell r="A235">
            <v>17815</v>
          </cell>
          <cell r="B235" t="str">
            <v>SYS814</v>
          </cell>
          <cell r="C235">
            <v>1813</v>
          </cell>
          <cell r="D235" t="str">
            <v>EXPRESS</v>
          </cell>
          <cell r="E235">
            <v>38390.398078703707</v>
          </cell>
          <cell r="F235">
            <v>38390.5</v>
          </cell>
          <cell r="G235">
            <v>38390.708333333336</v>
          </cell>
          <cell r="H235" t="str">
            <v>CCASTRO</v>
          </cell>
          <cell r="I235" t="str">
            <v>Desgaste Normal</v>
          </cell>
          <cell r="J235">
            <v>3002</v>
          </cell>
          <cell r="K235" t="str">
            <v>16266790</v>
          </cell>
        </row>
        <row r="236">
          <cell r="A236">
            <v>17816</v>
          </cell>
          <cell r="B236" t="str">
            <v>XVH443</v>
          </cell>
          <cell r="C236">
            <v>1810</v>
          </cell>
          <cell r="D236" t="str">
            <v>CORRECTIVO</v>
          </cell>
          <cell r="E236">
            <v>38390.412824074076</v>
          </cell>
          <cell r="F236">
            <v>38390.708333333336</v>
          </cell>
          <cell r="G236">
            <v>38390.791666666664</v>
          </cell>
          <cell r="H236" t="str">
            <v>ccastror</v>
          </cell>
          <cell r="K236" t="str">
            <v>74370043</v>
          </cell>
        </row>
        <row r="237">
          <cell r="A237">
            <v>17817</v>
          </cell>
          <cell r="B237" t="str">
            <v>SYK684</v>
          </cell>
          <cell r="C237">
            <v>1806</v>
          </cell>
          <cell r="D237" t="str">
            <v>CORRECTIVO</v>
          </cell>
          <cell r="E237">
            <v>38390.41684027778</v>
          </cell>
          <cell r="F237">
            <v>38390.833333333336</v>
          </cell>
          <cell r="G237">
            <v>38390.708333333336</v>
          </cell>
          <cell r="H237" t="str">
            <v>ccastror</v>
          </cell>
          <cell r="K237" t="str">
            <v>7227444</v>
          </cell>
        </row>
        <row r="238">
          <cell r="A238">
            <v>17819</v>
          </cell>
          <cell r="B238" t="str">
            <v>SYS638</v>
          </cell>
          <cell r="C238">
            <v>2410</v>
          </cell>
          <cell r="D238" t="str">
            <v>PREVENTIVO</v>
          </cell>
          <cell r="E238">
            <v>38390.430138888885</v>
          </cell>
          <cell r="F238">
            <v>38390.833333333336</v>
          </cell>
          <cell r="G238">
            <v>38390.791666666664</v>
          </cell>
          <cell r="H238" t="str">
            <v>CCASTRO</v>
          </cell>
          <cell r="I238" t="str">
            <v>Desgaste Normal</v>
          </cell>
          <cell r="K238" t="str">
            <v>79041838</v>
          </cell>
        </row>
        <row r="239">
          <cell r="A239">
            <v>17820</v>
          </cell>
          <cell r="B239" t="str">
            <v>SYS829</v>
          </cell>
          <cell r="C239">
            <v>3108</v>
          </cell>
          <cell r="D239" t="str">
            <v>CORRECTIVO</v>
          </cell>
          <cell r="E239">
            <v>38390.447847222225</v>
          </cell>
          <cell r="F239">
            <v>38390.791666666664</v>
          </cell>
          <cell r="G239">
            <v>38391.770833333336</v>
          </cell>
          <cell r="H239" t="str">
            <v>CCASTRO</v>
          </cell>
          <cell r="I239" t="str">
            <v>Desgaste Normal</v>
          </cell>
          <cell r="J239">
            <v>1813</v>
          </cell>
          <cell r="K239" t="str">
            <v>19403868</v>
          </cell>
        </row>
        <row r="240">
          <cell r="A240">
            <v>17821</v>
          </cell>
          <cell r="B240" t="str">
            <v>SYS706</v>
          </cell>
          <cell r="C240">
            <v>2708</v>
          </cell>
          <cell r="D240" t="str">
            <v>ACCIDENTE</v>
          </cell>
          <cell r="E240">
            <v>38390.470706018517</v>
          </cell>
          <cell r="F240">
            <v>38390.791666666664</v>
          </cell>
          <cell r="G240">
            <v>38390.729166666664</v>
          </cell>
          <cell r="H240" t="str">
            <v>LBUITRAGO</v>
          </cell>
          <cell r="I240" t="str">
            <v>Conducción - Operaciones</v>
          </cell>
          <cell r="J240">
            <v>4722</v>
          </cell>
          <cell r="K240" t="str">
            <v>13834593</v>
          </cell>
        </row>
        <row r="241">
          <cell r="A241">
            <v>17822</v>
          </cell>
          <cell r="B241" t="str">
            <v>SYK384</v>
          </cell>
          <cell r="C241">
            <v>3109</v>
          </cell>
          <cell r="D241" t="str">
            <v>EXPRESS</v>
          </cell>
          <cell r="E241">
            <v>38390.485185185185</v>
          </cell>
          <cell r="F241">
            <v>38390.520833333336</v>
          </cell>
          <cell r="G241">
            <v>38390.708333333336</v>
          </cell>
          <cell r="H241" t="str">
            <v>LBUITRAGO</v>
          </cell>
          <cell r="I241" t="str">
            <v>Desgaste Normal</v>
          </cell>
          <cell r="J241">
            <v>3109</v>
          </cell>
          <cell r="K241" t="str">
            <v>79142754</v>
          </cell>
        </row>
        <row r="242">
          <cell r="A242">
            <v>17823</v>
          </cell>
          <cell r="B242" t="str">
            <v>SYR399</v>
          </cell>
          <cell r="C242">
            <v>4702</v>
          </cell>
          <cell r="D242" t="str">
            <v>ACCIDENTE</v>
          </cell>
          <cell r="E242">
            <v>38390.493368055555</v>
          </cell>
          <cell r="F242">
            <v>38390.75</v>
          </cell>
          <cell r="G242">
            <v>38390.708333333336</v>
          </cell>
          <cell r="H242" t="str">
            <v>LBUITRAGO</v>
          </cell>
          <cell r="I242" t="str">
            <v>Conducción - Operaciones</v>
          </cell>
          <cell r="J242">
            <v>4722</v>
          </cell>
          <cell r="K242" t="str">
            <v>13373120</v>
          </cell>
        </row>
        <row r="243">
          <cell r="A243">
            <v>17824</v>
          </cell>
          <cell r="B243" t="str">
            <v>SYS633</v>
          </cell>
          <cell r="C243">
            <v>2708</v>
          </cell>
          <cell r="D243" t="str">
            <v>PREVENTIVO</v>
          </cell>
          <cell r="E243">
            <v>38390.515162037038</v>
          </cell>
          <cell r="F243">
            <v>38391.791666666664</v>
          </cell>
          <cell r="G243">
            <v>38390.75</v>
          </cell>
          <cell r="H243" t="str">
            <v>ccastror</v>
          </cell>
          <cell r="K243" t="str">
            <v>79455307</v>
          </cell>
        </row>
        <row r="244">
          <cell r="A244">
            <v>17825</v>
          </cell>
          <cell r="B244" t="str">
            <v>SYR409</v>
          </cell>
          <cell r="C244">
            <v>2710</v>
          </cell>
          <cell r="D244" t="str">
            <v>CORRECTIVO</v>
          </cell>
          <cell r="E244">
            <v>38390.582557870373</v>
          </cell>
          <cell r="F244">
            <v>38390.791666666664</v>
          </cell>
          <cell r="G244">
            <v>38390.582638888889</v>
          </cell>
          <cell r="H244" t="str">
            <v>jrojasj</v>
          </cell>
          <cell r="K244" t="str">
            <v>79105271</v>
          </cell>
        </row>
        <row r="245">
          <cell r="A245">
            <v>17826</v>
          </cell>
          <cell r="B245" t="str">
            <v>SYR407</v>
          </cell>
          <cell r="C245">
            <v>2806</v>
          </cell>
          <cell r="D245" t="str">
            <v>PREVENTIVO</v>
          </cell>
          <cell r="E245">
            <v>38390.619814814818</v>
          </cell>
          <cell r="F245">
            <v>38391.833333333336</v>
          </cell>
          <cell r="G245">
            <v>38391.666666666664</v>
          </cell>
          <cell r="H245" t="str">
            <v>LBUITRAGO</v>
          </cell>
          <cell r="I245" t="str">
            <v>Desgaste Normal</v>
          </cell>
          <cell r="K245" t="str">
            <v>6272512</v>
          </cell>
        </row>
        <row r="246">
          <cell r="A246">
            <v>17827</v>
          </cell>
          <cell r="B246" t="str">
            <v>SYK274</v>
          </cell>
          <cell r="C246">
            <v>3111</v>
          </cell>
          <cell r="D246" t="str">
            <v>PREVENTIVO</v>
          </cell>
          <cell r="E246">
            <v>38390.623344907406</v>
          </cell>
          <cell r="F246">
            <v>38392.833333333336</v>
          </cell>
          <cell r="G246">
            <v>38392.666666666664</v>
          </cell>
          <cell r="H246" t="str">
            <v>LBUITRAGO</v>
          </cell>
          <cell r="I246" t="str">
            <v>Desgaste Normal</v>
          </cell>
          <cell r="K246" t="str">
            <v>91225636</v>
          </cell>
        </row>
        <row r="247">
          <cell r="A247">
            <v>17828</v>
          </cell>
          <cell r="B247" t="str">
            <v>SYL181</v>
          </cell>
          <cell r="C247">
            <v>2801</v>
          </cell>
          <cell r="D247" t="str">
            <v>CORRECTIVO</v>
          </cell>
          <cell r="E247">
            <v>38390.627858796295</v>
          </cell>
          <cell r="F247">
            <v>38390.729166666664</v>
          </cell>
          <cell r="H247" t="str">
            <v>jrojasj</v>
          </cell>
          <cell r="K247" t="str">
            <v>19362361</v>
          </cell>
        </row>
        <row r="248">
          <cell r="A248">
            <v>17829</v>
          </cell>
          <cell r="B248" t="str">
            <v>R31855</v>
          </cell>
          <cell r="C248">
            <v>4201</v>
          </cell>
          <cell r="D248" t="str">
            <v>CORRECTIVO</v>
          </cell>
          <cell r="E248">
            <v>38390.640196759261</v>
          </cell>
          <cell r="F248">
            <v>38391.833333333336</v>
          </cell>
          <cell r="G248">
            <v>38390.8125</v>
          </cell>
          <cell r="H248" t="str">
            <v>ccastror</v>
          </cell>
          <cell r="K248" t="str">
            <v>5882951</v>
          </cell>
        </row>
        <row r="249">
          <cell r="A249">
            <v>17830</v>
          </cell>
          <cell r="B249" t="str">
            <v>R10008</v>
          </cell>
          <cell r="C249">
            <v>4504</v>
          </cell>
          <cell r="D249" t="str">
            <v>CORRECTIVO</v>
          </cell>
          <cell r="E249">
            <v>38390.65351851852</v>
          </cell>
          <cell r="F249">
            <v>38392.833333333336</v>
          </cell>
          <cell r="G249">
            <v>38392.520833333336</v>
          </cell>
          <cell r="H249" t="str">
            <v>ccastror</v>
          </cell>
          <cell r="K249" t="str">
            <v>11252521</v>
          </cell>
        </row>
        <row r="250">
          <cell r="A250">
            <v>17831</v>
          </cell>
          <cell r="B250" t="str">
            <v>SKG710</v>
          </cell>
          <cell r="C250">
            <v>1810</v>
          </cell>
          <cell r="D250" t="str">
            <v>CORRECTIVO</v>
          </cell>
          <cell r="E250">
            <v>38390.690046296295</v>
          </cell>
          <cell r="F250">
            <v>38390.75</v>
          </cell>
          <cell r="G250">
            <v>38390.791666666664</v>
          </cell>
          <cell r="H250" t="str">
            <v>LBUITRAGO</v>
          </cell>
          <cell r="I250" t="str">
            <v>Desgaste Normal</v>
          </cell>
          <cell r="J250">
            <v>1810</v>
          </cell>
          <cell r="K250" t="str">
            <v>79840126</v>
          </cell>
        </row>
        <row r="251">
          <cell r="A251">
            <v>17832</v>
          </cell>
          <cell r="B251" t="str">
            <v>SYS013</v>
          </cell>
          <cell r="C251">
            <v>1704</v>
          </cell>
          <cell r="D251" t="str">
            <v>EXPRESS</v>
          </cell>
          <cell r="E251">
            <v>38390.705428240741</v>
          </cell>
          <cell r="F251">
            <v>38390.791666666664</v>
          </cell>
          <cell r="G251">
            <v>38390.791666666664</v>
          </cell>
          <cell r="H251" t="str">
            <v>LBUITRAGO</v>
          </cell>
          <cell r="I251" t="str">
            <v>Desgaste Normal</v>
          </cell>
          <cell r="J251">
            <v>1704</v>
          </cell>
          <cell r="K251" t="str">
            <v>79654102</v>
          </cell>
        </row>
        <row r="252">
          <cell r="A252">
            <v>17833</v>
          </cell>
          <cell r="B252" t="str">
            <v>WZC561</v>
          </cell>
          <cell r="C252">
            <v>2806</v>
          </cell>
          <cell r="D252" t="str">
            <v>PREVENTIVO</v>
          </cell>
          <cell r="E252">
            <v>38390.727673611109</v>
          </cell>
          <cell r="F252">
            <v>38395.75</v>
          </cell>
          <cell r="G252">
            <v>38393.520833333336</v>
          </cell>
          <cell r="H252" t="str">
            <v>LBUITRAGO</v>
          </cell>
          <cell r="I252" t="str">
            <v>Desgaste Normal</v>
          </cell>
          <cell r="K252" t="str">
            <v>4091496</v>
          </cell>
        </row>
        <row r="253">
          <cell r="A253">
            <v>17834</v>
          </cell>
          <cell r="B253" t="str">
            <v>R11189</v>
          </cell>
          <cell r="C253">
            <v>4011</v>
          </cell>
          <cell r="D253" t="str">
            <v>CORRECTIVO</v>
          </cell>
          <cell r="E253">
            <v>38390.739293981482</v>
          </cell>
          <cell r="F253">
            <v>38390.833333333336</v>
          </cell>
          <cell r="G253">
            <v>38390.770833333336</v>
          </cell>
          <cell r="H253" t="str">
            <v>ccastror</v>
          </cell>
          <cell r="K253" t="str">
            <v>18055167</v>
          </cell>
        </row>
        <row r="254">
          <cell r="A254">
            <v>17835</v>
          </cell>
          <cell r="B254" t="str">
            <v>UPN019</v>
          </cell>
          <cell r="C254">
            <v>2708</v>
          </cell>
          <cell r="D254" t="str">
            <v>EXPRESS</v>
          </cell>
          <cell r="E254">
            <v>38391.303333333337</v>
          </cell>
          <cell r="F254">
            <v>38391.416666666664</v>
          </cell>
          <cell r="G254">
            <v>38391.479166666664</v>
          </cell>
          <cell r="H254" t="str">
            <v>LBUITRAGO</v>
          </cell>
          <cell r="I254" t="str">
            <v>Desgaste Normal</v>
          </cell>
          <cell r="J254">
            <v>2708</v>
          </cell>
          <cell r="K254" t="str">
            <v>80351923</v>
          </cell>
        </row>
        <row r="255">
          <cell r="A255">
            <v>17836</v>
          </cell>
          <cell r="B255" t="str">
            <v>SYR405</v>
          </cell>
          <cell r="C255">
            <v>2806</v>
          </cell>
          <cell r="D255" t="str">
            <v>PREVENTIVO</v>
          </cell>
          <cell r="E255">
            <v>38391.308946759258</v>
          </cell>
          <cell r="F255">
            <v>38391.833333333336</v>
          </cell>
          <cell r="G255">
            <v>38391.75</v>
          </cell>
          <cell r="H255" t="str">
            <v>ccastror</v>
          </cell>
          <cell r="K255" t="str">
            <v>3180117</v>
          </cell>
        </row>
        <row r="256">
          <cell r="A256">
            <v>17837</v>
          </cell>
          <cell r="B256" t="str">
            <v>SYM364</v>
          </cell>
          <cell r="C256">
            <v>2708</v>
          </cell>
          <cell r="D256" t="str">
            <v>EXPRESS</v>
          </cell>
          <cell r="E256">
            <v>38391.318599537037</v>
          </cell>
          <cell r="F256">
            <v>38391.416666666664</v>
          </cell>
          <cell r="G256">
            <v>38391.347222222219</v>
          </cell>
          <cell r="H256" t="str">
            <v>CCASTRO</v>
          </cell>
          <cell r="I256" t="str">
            <v>Desgaste Normal</v>
          </cell>
          <cell r="J256">
            <v>2708</v>
          </cell>
          <cell r="K256" t="str">
            <v>79394323</v>
          </cell>
        </row>
        <row r="257">
          <cell r="A257">
            <v>17838</v>
          </cell>
          <cell r="B257" t="str">
            <v>R27052</v>
          </cell>
          <cell r="C257">
            <v>4523</v>
          </cell>
          <cell r="D257" t="str">
            <v>CORRECTIVO</v>
          </cell>
          <cell r="E257">
            <v>38391.320752314816</v>
          </cell>
          <cell r="F257">
            <v>38392.75</v>
          </cell>
          <cell r="G257">
            <v>38391.791666666664</v>
          </cell>
          <cell r="H257" t="str">
            <v>ccastror</v>
          </cell>
          <cell r="K257" t="str">
            <v>91472572</v>
          </cell>
        </row>
        <row r="258">
          <cell r="A258">
            <v>17839</v>
          </cell>
          <cell r="B258" t="str">
            <v>SYL428</v>
          </cell>
          <cell r="C258">
            <v>2708</v>
          </cell>
          <cell r="D258" t="str">
            <v>CORRECTIVO</v>
          </cell>
          <cell r="E258">
            <v>38391.335023148145</v>
          </cell>
          <cell r="F258">
            <v>38391.520833333336</v>
          </cell>
          <cell r="G258">
            <v>38391.604166666664</v>
          </cell>
          <cell r="H258" t="str">
            <v>supervisor</v>
          </cell>
          <cell r="I258" t="str">
            <v>Desgaste Normal</v>
          </cell>
          <cell r="J258">
            <v>2303</v>
          </cell>
          <cell r="K258" t="str">
            <v>91225442</v>
          </cell>
        </row>
        <row r="259">
          <cell r="A259">
            <v>17840</v>
          </cell>
          <cell r="B259" t="str">
            <v>SYL432</v>
          </cell>
          <cell r="C259">
            <v>1812</v>
          </cell>
          <cell r="D259" t="str">
            <v>CORRECTIVO</v>
          </cell>
          <cell r="E259">
            <v>38391.346458333333</v>
          </cell>
          <cell r="F259">
            <v>38391.791666666664</v>
          </cell>
          <cell r="G259">
            <v>38391.722222222219</v>
          </cell>
          <cell r="H259" t="str">
            <v>CCASTRO</v>
          </cell>
          <cell r="I259" t="str">
            <v>Técnico- Garantía</v>
          </cell>
          <cell r="J259">
            <v>1703</v>
          </cell>
          <cell r="K259" t="str">
            <v>79622320</v>
          </cell>
        </row>
        <row r="260">
          <cell r="A260">
            <v>17841</v>
          </cell>
          <cell r="B260" t="str">
            <v>SYQ637</v>
          </cell>
          <cell r="C260">
            <v>1815</v>
          </cell>
          <cell r="D260" t="str">
            <v>CORRECTIVO</v>
          </cell>
          <cell r="E260">
            <v>38391.355439814812</v>
          </cell>
          <cell r="F260">
            <v>38391.520833333336</v>
          </cell>
          <cell r="H260" t="str">
            <v>envia</v>
          </cell>
          <cell r="K260" t="str">
            <v>19362361</v>
          </cell>
        </row>
        <row r="261">
          <cell r="A261">
            <v>17842</v>
          </cell>
          <cell r="B261" t="str">
            <v>SYR939</v>
          </cell>
          <cell r="C261">
            <v>2806</v>
          </cell>
          <cell r="D261" t="str">
            <v>EXPRESS</v>
          </cell>
          <cell r="E261">
            <v>38391.353564814817</v>
          </cell>
          <cell r="F261">
            <v>38391.4375</v>
          </cell>
          <cell r="G261">
            <v>38391.736111111109</v>
          </cell>
          <cell r="H261" t="str">
            <v>CCASTRO</v>
          </cell>
          <cell r="I261" t="str">
            <v>Desgaste Normal</v>
          </cell>
          <cell r="J261">
            <v>2708</v>
          </cell>
          <cell r="K261" t="str">
            <v>1273764</v>
          </cell>
        </row>
        <row r="262">
          <cell r="A262">
            <v>17843</v>
          </cell>
          <cell r="B262" t="str">
            <v>SYK381</v>
          </cell>
          <cell r="C262">
            <v>2001</v>
          </cell>
          <cell r="D262" t="str">
            <v>EXPRESS</v>
          </cell>
          <cell r="E262">
            <v>38391.357199074075</v>
          </cell>
          <cell r="F262">
            <v>38391.458333333336</v>
          </cell>
          <cell r="G262">
            <v>38391.5</v>
          </cell>
          <cell r="H262" t="str">
            <v>CCASTRO</v>
          </cell>
          <cell r="I262" t="str">
            <v>Desgaste Normal</v>
          </cell>
          <cell r="J262">
            <v>2708</v>
          </cell>
          <cell r="K262" t="str">
            <v>79286031</v>
          </cell>
        </row>
        <row r="263">
          <cell r="A263">
            <v>17844</v>
          </cell>
          <cell r="B263" t="str">
            <v>SYR934</v>
          </cell>
          <cell r="C263">
            <v>3108</v>
          </cell>
          <cell r="D263" t="str">
            <v>EXPRESS</v>
          </cell>
          <cell r="E263">
            <v>38391.360555555555</v>
          </cell>
          <cell r="F263">
            <v>38391.416666666664</v>
          </cell>
          <cell r="G263">
            <v>38391.5</v>
          </cell>
          <cell r="H263" t="str">
            <v>CCASTRO</v>
          </cell>
          <cell r="I263" t="str">
            <v>Desgaste Normal</v>
          </cell>
          <cell r="J263">
            <v>2602</v>
          </cell>
          <cell r="K263" t="str">
            <v>3186925</v>
          </cell>
        </row>
        <row r="264">
          <cell r="A264">
            <v>17845</v>
          </cell>
          <cell r="B264" t="str">
            <v>SYK285</v>
          </cell>
          <cell r="C264">
            <v>1805</v>
          </cell>
          <cell r="D264" t="str">
            <v>CORRECTIVO</v>
          </cell>
          <cell r="E264">
            <v>38391.366863425923</v>
          </cell>
          <cell r="F264">
            <v>38391.791666666664</v>
          </cell>
          <cell r="G264">
            <v>38391.375</v>
          </cell>
          <cell r="H264" t="str">
            <v>lbuitrago</v>
          </cell>
          <cell r="K264" t="str">
            <v>72045310</v>
          </cell>
        </row>
        <row r="265">
          <cell r="A265">
            <v>17846</v>
          </cell>
          <cell r="B265" t="str">
            <v>SYS816</v>
          </cell>
          <cell r="C265">
            <v>2410</v>
          </cell>
          <cell r="D265" t="str">
            <v>EXPRESS</v>
          </cell>
          <cell r="E265">
            <v>38391.410312499997</v>
          </cell>
          <cell r="F265">
            <v>38391.583333333336</v>
          </cell>
          <cell r="G265">
            <v>38391.583333333336</v>
          </cell>
          <cell r="H265" t="str">
            <v>LBUITRAGO</v>
          </cell>
          <cell r="I265" t="str">
            <v>Desgaste Normal</v>
          </cell>
          <cell r="J265">
            <v>3002</v>
          </cell>
          <cell r="K265" t="str">
            <v>79131571</v>
          </cell>
        </row>
        <row r="266">
          <cell r="A266">
            <v>17847</v>
          </cell>
          <cell r="B266" t="str">
            <v>R30418</v>
          </cell>
          <cell r="C266">
            <v>4611</v>
          </cell>
          <cell r="D266" t="str">
            <v>CORRECTIVO</v>
          </cell>
          <cell r="E266">
            <v>38391.438981481479</v>
          </cell>
          <cell r="F266">
            <v>38391.833333333336</v>
          </cell>
          <cell r="G266">
            <v>38392.520833333336</v>
          </cell>
          <cell r="H266" t="str">
            <v>ccastror</v>
          </cell>
          <cell r="K266" t="str">
            <v>93080417</v>
          </cell>
        </row>
        <row r="267">
          <cell r="A267">
            <v>17848</v>
          </cell>
          <cell r="B267" t="str">
            <v>R25258</v>
          </cell>
          <cell r="C267">
            <v>4605</v>
          </cell>
          <cell r="D267" t="str">
            <v>CORRECTIVO</v>
          </cell>
          <cell r="E267">
            <v>38391.448576388888</v>
          </cell>
          <cell r="F267">
            <v>38391.791666666664</v>
          </cell>
          <cell r="G267">
            <v>38391.666666666664</v>
          </cell>
          <cell r="H267" t="str">
            <v>ccastror</v>
          </cell>
          <cell r="K267" t="str">
            <v>91100043</v>
          </cell>
        </row>
        <row r="268">
          <cell r="A268">
            <v>17849</v>
          </cell>
          <cell r="B268" t="str">
            <v>SYS644</v>
          </cell>
          <cell r="C268">
            <v>2801</v>
          </cell>
          <cell r="D268" t="str">
            <v>CORRECTIVO</v>
          </cell>
          <cell r="E268">
            <v>38391.507777777777</v>
          </cell>
          <cell r="F268">
            <v>38391.666666666664</v>
          </cell>
          <cell r="G268">
            <v>38391.680555555555</v>
          </cell>
          <cell r="H268" t="str">
            <v>CCASTRO</v>
          </cell>
          <cell r="I268" t="str">
            <v>Desgaste Normal</v>
          </cell>
          <cell r="J268">
            <v>2801</v>
          </cell>
          <cell r="K268" t="str">
            <v>19328801</v>
          </cell>
        </row>
        <row r="269">
          <cell r="A269">
            <v>17850</v>
          </cell>
          <cell r="B269" t="str">
            <v>SYK409</v>
          </cell>
          <cell r="C269">
            <v>2408</v>
          </cell>
          <cell r="D269" t="str">
            <v>CORRECTIVO</v>
          </cell>
          <cell r="E269">
            <v>38391.545914351853</v>
          </cell>
          <cell r="F269">
            <v>38391.791666666664</v>
          </cell>
          <cell r="G269">
            <v>38391.760416666664</v>
          </cell>
          <cell r="H269" t="str">
            <v>LBUITRAGO</v>
          </cell>
          <cell r="I269" t="str">
            <v>Técnico- Garantía</v>
          </cell>
          <cell r="J269">
            <v>2801</v>
          </cell>
          <cell r="K269" t="str">
            <v>79320532</v>
          </cell>
        </row>
        <row r="270">
          <cell r="A270">
            <v>17852</v>
          </cell>
          <cell r="B270" t="str">
            <v>SYK665</v>
          </cell>
          <cell r="C270">
            <v>2708</v>
          </cell>
          <cell r="D270" t="str">
            <v>EXPRESS</v>
          </cell>
          <cell r="E270">
            <v>38391.582372685189</v>
          </cell>
          <cell r="F270">
            <v>38391.666666666664</v>
          </cell>
          <cell r="G270">
            <v>38391.625</v>
          </cell>
          <cell r="H270" t="str">
            <v>LBUITRAGO</v>
          </cell>
          <cell r="I270" t="str">
            <v>Desgaste Normal</v>
          </cell>
          <cell r="J270">
            <v>2208</v>
          </cell>
          <cell r="K270" t="str">
            <v>19415882</v>
          </cell>
        </row>
        <row r="271">
          <cell r="A271">
            <v>17853</v>
          </cell>
          <cell r="B271" t="str">
            <v>SYK279</v>
          </cell>
          <cell r="C271">
            <v>2713</v>
          </cell>
          <cell r="D271" t="str">
            <v>CORRECTIVO</v>
          </cell>
          <cell r="E271">
            <v>38391.59946759259</v>
          </cell>
          <cell r="F271">
            <v>38391.833333333336</v>
          </cell>
          <cell r="G271">
            <v>38391.75</v>
          </cell>
          <cell r="H271" t="str">
            <v>CCASTRO</v>
          </cell>
          <cell r="I271" t="str">
            <v>Técnico- Garantía</v>
          </cell>
          <cell r="J271">
            <v>1701</v>
          </cell>
          <cell r="K271" t="str">
            <v>4041416</v>
          </cell>
        </row>
        <row r="272">
          <cell r="A272">
            <v>17854</v>
          </cell>
          <cell r="B272" t="str">
            <v>R30445</v>
          </cell>
          <cell r="C272">
            <v>4111</v>
          </cell>
          <cell r="D272" t="str">
            <v>CORRECTIVO</v>
          </cell>
          <cell r="E272">
            <v>38391.604097222225</v>
          </cell>
          <cell r="F272">
            <v>38392.833333333336</v>
          </cell>
          <cell r="G272">
            <v>38391.791666666664</v>
          </cell>
          <cell r="H272" t="str">
            <v>lbuitrago</v>
          </cell>
          <cell r="K272" t="str">
            <v>6272512</v>
          </cell>
        </row>
        <row r="273">
          <cell r="A273">
            <v>17855</v>
          </cell>
          <cell r="B273" t="str">
            <v>R19055</v>
          </cell>
          <cell r="C273">
            <v>4112</v>
          </cell>
          <cell r="D273" t="str">
            <v>CORRECTIVO</v>
          </cell>
          <cell r="E273">
            <v>38391.637835648151</v>
          </cell>
          <cell r="F273">
            <v>38391.791666666664</v>
          </cell>
          <cell r="G273">
            <v>38391.791666666664</v>
          </cell>
          <cell r="H273" t="str">
            <v>lbuitrago</v>
          </cell>
          <cell r="K273" t="str">
            <v>79515384</v>
          </cell>
        </row>
        <row r="274">
          <cell r="A274">
            <v>17856</v>
          </cell>
          <cell r="B274" t="str">
            <v>OAE900</v>
          </cell>
          <cell r="C274">
            <v>2409</v>
          </cell>
          <cell r="D274" t="str">
            <v>CORRECTIVO</v>
          </cell>
          <cell r="E274">
            <v>38391.763113425928</v>
          </cell>
          <cell r="F274">
            <v>38392.666666666664</v>
          </cell>
          <cell r="G274">
            <v>38392.541666666664</v>
          </cell>
          <cell r="H274" t="str">
            <v>JJGUZMAN</v>
          </cell>
          <cell r="I274" t="str">
            <v>Desgaste Normal</v>
          </cell>
          <cell r="J274">
            <v>2307</v>
          </cell>
          <cell r="K274" t="str">
            <v>19316319</v>
          </cell>
        </row>
        <row r="275">
          <cell r="A275">
            <v>17857</v>
          </cell>
          <cell r="B275" t="str">
            <v>SYK269</v>
          </cell>
          <cell r="C275">
            <v>2410</v>
          </cell>
          <cell r="D275" t="str">
            <v>CORRECTIVO</v>
          </cell>
          <cell r="E275">
            <v>38391.806423611109</v>
          </cell>
          <cell r="F275">
            <v>38392.520833333336</v>
          </cell>
          <cell r="G275">
            <v>38392.8125</v>
          </cell>
          <cell r="H275" t="str">
            <v>CCASTRO</v>
          </cell>
          <cell r="I275" t="str">
            <v>Técnico- Garantía</v>
          </cell>
          <cell r="J275">
            <v>2004</v>
          </cell>
          <cell r="K275" t="str">
            <v>16364704</v>
          </cell>
        </row>
        <row r="276">
          <cell r="A276">
            <v>17858</v>
          </cell>
          <cell r="B276" t="str">
            <v>SYR928</v>
          </cell>
          <cell r="C276">
            <v>3001</v>
          </cell>
          <cell r="D276" t="str">
            <v>PREVENTIVO</v>
          </cell>
          <cell r="E276">
            <v>38392.297060185185</v>
          </cell>
          <cell r="F276">
            <v>38392.833333333336</v>
          </cell>
          <cell r="G276">
            <v>38392.770833333336</v>
          </cell>
          <cell r="H276" t="str">
            <v>CCASTRO</v>
          </cell>
          <cell r="I276" t="str">
            <v>Desgaste Normal</v>
          </cell>
          <cell r="K276" t="str">
            <v>19202296</v>
          </cell>
        </row>
        <row r="277">
          <cell r="A277">
            <v>17859</v>
          </cell>
          <cell r="B277" t="str">
            <v>SYS642</v>
          </cell>
          <cell r="C277">
            <v>2901</v>
          </cell>
          <cell r="D277" t="str">
            <v>PREVENTIVO</v>
          </cell>
          <cell r="E277">
            <v>38392.30265046296</v>
          </cell>
          <cell r="F277">
            <v>38392.833333333336</v>
          </cell>
          <cell r="G277">
            <v>38392.666666666664</v>
          </cell>
          <cell r="H277" t="str">
            <v>CCASTRO</v>
          </cell>
          <cell r="I277" t="str">
            <v>Desgaste Normal</v>
          </cell>
          <cell r="K277" t="str">
            <v>19164792</v>
          </cell>
        </row>
        <row r="278">
          <cell r="A278">
            <v>17860</v>
          </cell>
          <cell r="B278" t="str">
            <v>TNC965</v>
          </cell>
          <cell r="C278">
            <v>2209</v>
          </cell>
          <cell r="D278" t="str">
            <v>CORRECTIVO</v>
          </cell>
          <cell r="E278">
            <v>38392.309814814813</v>
          </cell>
          <cell r="F278">
            <v>38392.520833333336</v>
          </cell>
          <cell r="G278">
            <v>38392.583333333336</v>
          </cell>
          <cell r="H278" t="str">
            <v>ccastror</v>
          </cell>
          <cell r="K278" t="str">
            <v>91247004</v>
          </cell>
        </row>
        <row r="279">
          <cell r="A279">
            <v>17861</v>
          </cell>
          <cell r="B279" t="str">
            <v>SYR412</v>
          </cell>
          <cell r="C279">
            <v>1843</v>
          </cell>
          <cell r="D279" t="str">
            <v>ACCIDENTE</v>
          </cell>
          <cell r="E279">
            <v>38392.312754629631</v>
          </cell>
          <cell r="F279">
            <v>38393.833333333336</v>
          </cell>
          <cell r="G279">
            <v>38394.833333333336</v>
          </cell>
          <cell r="H279" t="str">
            <v>CCASTRO</v>
          </cell>
          <cell r="I279" t="str">
            <v>Desgaste Normal</v>
          </cell>
          <cell r="K279" t="str">
            <v>1050131</v>
          </cell>
        </row>
        <row r="280">
          <cell r="A280">
            <v>17862</v>
          </cell>
          <cell r="B280" t="str">
            <v>SYK668</v>
          </cell>
          <cell r="C280">
            <v>1709</v>
          </cell>
          <cell r="D280" t="str">
            <v>ACCIDENTE</v>
          </cell>
          <cell r="E280">
            <v>38392.327453703707</v>
          </cell>
          <cell r="F280">
            <v>38392.75</v>
          </cell>
          <cell r="G280">
            <v>38392.708333333336</v>
          </cell>
          <cell r="H280" t="str">
            <v>CCASTRO</v>
          </cell>
          <cell r="I280" t="str">
            <v>Conducción - Operaciones</v>
          </cell>
          <cell r="J280">
            <v>4722</v>
          </cell>
          <cell r="K280" t="str">
            <v>91005174</v>
          </cell>
        </row>
        <row r="281">
          <cell r="A281">
            <v>17863</v>
          </cell>
          <cell r="B281" t="str">
            <v>UFQ098</v>
          </cell>
          <cell r="C281">
            <v>2103</v>
          </cell>
          <cell r="D281" t="str">
            <v>CORRECTIVO</v>
          </cell>
          <cell r="E281">
            <v>38392.339791666665</v>
          </cell>
          <cell r="F281">
            <v>38393.791666666664</v>
          </cell>
          <cell r="G281">
            <v>38393.708333333336</v>
          </cell>
          <cell r="H281" t="str">
            <v>lbuitrago</v>
          </cell>
          <cell r="K281" t="str">
            <v>86044856</v>
          </cell>
        </row>
        <row r="282">
          <cell r="A282">
            <v>17864</v>
          </cell>
          <cell r="B282" t="str">
            <v>TNC653</v>
          </cell>
          <cell r="C282">
            <v>2708</v>
          </cell>
          <cell r="D282" t="str">
            <v>EXPRESS</v>
          </cell>
          <cell r="E282">
            <v>38392.366180555553</v>
          </cell>
          <cell r="F282">
            <v>38392.5</v>
          </cell>
          <cell r="G282">
            <v>38392.520833333336</v>
          </cell>
          <cell r="H282" t="str">
            <v>CCASTRO</v>
          </cell>
          <cell r="I282" t="str">
            <v>Desgaste Normal</v>
          </cell>
          <cell r="J282">
            <v>2806</v>
          </cell>
          <cell r="K282" t="str">
            <v>4214872</v>
          </cell>
        </row>
        <row r="283">
          <cell r="A283">
            <v>17865</v>
          </cell>
          <cell r="B283" t="str">
            <v>SYK397</v>
          </cell>
          <cell r="C283">
            <v>2410</v>
          </cell>
          <cell r="D283" t="str">
            <v>EXPRESS</v>
          </cell>
          <cell r="E283">
            <v>38392.376238425924</v>
          </cell>
          <cell r="F283">
            <v>38392.5</v>
          </cell>
          <cell r="G283">
            <v>38392.5</v>
          </cell>
          <cell r="H283" t="str">
            <v>CCASTRO</v>
          </cell>
          <cell r="I283" t="str">
            <v>Desgaste Normal</v>
          </cell>
          <cell r="J283">
            <v>2904</v>
          </cell>
          <cell r="K283" t="str">
            <v>80418191</v>
          </cell>
        </row>
        <row r="284">
          <cell r="A284">
            <v>17866</v>
          </cell>
          <cell r="B284" t="str">
            <v>SYR930</v>
          </cell>
          <cell r="C284">
            <v>2004</v>
          </cell>
          <cell r="D284" t="str">
            <v>PREVENTIVO</v>
          </cell>
          <cell r="E284">
            <v>38392.379386574074</v>
          </cell>
          <cell r="F284">
            <v>38392.833333333336</v>
          </cell>
          <cell r="G284">
            <v>38392.75</v>
          </cell>
          <cell r="H284" t="str">
            <v>CCASTRO</v>
          </cell>
          <cell r="I284" t="str">
            <v>Desgaste Normal</v>
          </cell>
          <cell r="K284" t="str">
            <v>8394569</v>
          </cell>
        </row>
        <row r="285">
          <cell r="A285">
            <v>17867</v>
          </cell>
          <cell r="B285" t="str">
            <v>TNC964</v>
          </cell>
          <cell r="C285">
            <v>1830</v>
          </cell>
          <cell r="D285" t="str">
            <v>CORRECTIVO</v>
          </cell>
          <cell r="E285">
            <v>38392.38354166667</v>
          </cell>
          <cell r="F285">
            <v>38395.75</v>
          </cell>
          <cell r="G285">
            <v>38395.604166666664</v>
          </cell>
          <cell r="H285" t="str">
            <v>CCASTRO</v>
          </cell>
          <cell r="I285" t="str">
            <v>Técnico- Garantía</v>
          </cell>
          <cell r="J285">
            <v>1803</v>
          </cell>
          <cell r="K285" t="str">
            <v>79251465</v>
          </cell>
        </row>
        <row r="286">
          <cell r="A286">
            <v>17868</v>
          </cell>
          <cell r="B286" t="str">
            <v>SYK414</v>
          </cell>
          <cell r="C286">
            <v>2713</v>
          </cell>
          <cell r="D286" t="str">
            <v>CORRECTIVO</v>
          </cell>
          <cell r="E286">
            <v>38392.391863425924</v>
          </cell>
          <cell r="F286">
            <v>38392.625</v>
          </cell>
          <cell r="G286">
            <v>38392.75</v>
          </cell>
          <cell r="H286" t="str">
            <v>CCASTRO</v>
          </cell>
          <cell r="I286" t="str">
            <v>Desgaste Normal</v>
          </cell>
          <cell r="J286">
            <v>2704</v>
          </cell>
          <cell r="K286" t="str">
            <v>17445856</v>
          </cell>
        </row>
        <row r="287">
          <cell r="A287">
            <v>17869</v>
          </cell>
          <cell r="B287" t="str">
            <v>SYQ490</v>
          </cell>
          <cell r="C287">
            <v>2410</v>
          </cell>
          <cell r="D287" t="str">
            <v>CORRECTIVO</v>
          </cell>
          <cell r="E287">
            <v>38392.403009259258</v>
          </cell>
          <cell r="F287">
            <v>38392.729166666664</v>
          </cell>
          <cell r="H287" t="str">
            <v>envia</v>
          </cell>
          <cell r="K287" t="str">
            <v>19362361</v>
          </cell>
        </row>
        <row r="288">
          <cell r="A288">
            <v>17870</v>
          </cell>
          <cell r="B288" t="str">
            <v>SYR393</v>
          </cell>
          <cell r="C288">
            <v>2710</v>
          </cell>
          <cell r="D288" t="str">
            <v>PREVENTIVO</v>
          </cell>
          <cell r="E288">
            <v>38392.409594907411</v>
          </cell>
          <cell r="F288">
            <v>38398.791666666664</v>
          </cell>
          <cell r="G288">
            <v>38394.833333333336</v>
          </cell>
          <cell r="H288" t="str">
            <v>CCASTRO</v>
          </cell>
          <cell r="I288" t="str">
            <v>Desgaste Normal</v>
          </cell>
          <cell r="K288" t="str">
            <v>98592588</v>
          </cell>
        </row>
        <row r="289">
          <cell r="A289">
            <v>17871</v>
          </cell>
          <cell r="B289" t="str">
            <v>R30444</v>
          </cell>
          <cell r="C289">
            <v>4722</v>
          </cell>
          <cell r="D289" t="str">
            <v>CORRECTIVO</v>
          </cell>
          <cell r="E289">
            <v>38392.429502314815</v>
          </cell>
          <cell r="F289">
            <v>38392.666666666664</v>
          </cell>
          <cell r="G289">
            <v>38392.458333333336</v>
          </cell>
          <cell r="H289" t="str">
            <v>lbuitrago</v>
          </cell>
          <cell r="K289" t="str">
            <v>19438897</v>
          </cell>
        </row>
        <row r="290">
          <cell r="A290">
            <v>17872</v>
          </cell>
          <cell r="B290" t="str">
            <v>R10235</v>
          </cell>
          <cell r="C290">
            <v>4301</v>
          </cell>
          <cell r="D290" t="str">
            <v>CORRECTIVO</v>
          </cell>
          <cell r="E290">
            <v>38392.432592592595</v>
          </cell>
          <cell r="F290">
            <v>38392.75</v>
          </cell>
          <cell r="G290">
            <v>38392.625</v>
          </cell>
          <cell r="H290" t="str">
            <v>lbuitrago</v>
          </cell>
          <cell r="K290" t="str">
            <v>86044856</v>
          </cell>
        </row>
        <row r="291">
          <cell r="A291">
            <v>17873</v>
          </cell>
          <cell r="B291" t="str">
            <v>R13025</v>
          </cell>
          <cell r="C291">
            <v>4609</v>
          </cell>
          <cell r="D291" t="str">
            <v>CORRECTIVO</v>
          </cell>
          <cell r="E291">
            <v>38392.439328703702</v>
          </cell>
          <cell r="F291">
            <v>38392.791666666664</v>
          </cell>
          <cell r="G291">
            <v>38392.75</v>
          </cell>
          <cell r="H291" t="str">
            <v>lbuitrago</v>
          </cell>
          <cell r="K291" t="str">
            <v>4214872</v>
          </cell>
        </row>
        <row r="292">
          <cell r="A292">
            <v>17874</v>
          </cell>
          <cell r="B292" t="str">
            <v>SYR943</v>
          </cell>
          <cell r="C292">
            <v>1814</v>
          </cell>
          <cell r="D292" t="str">
            <v>ACCIDENTE</v>
          </cell>
          <cell r="E292">
            <v>38392.452881944446</v>
          </cell>
          <cell r="F292">
            <v>38395.791666666664</v>
          </cell>
          <cell r="G292">
            <v>38393.791666666664</v>
          </cell>
          <cell r="H292" t="str">
            <v>CCASTRO</v>
          </cell>
          <cell r="I292" t="str">
            <v>Conducción - Operaciones</v>
          </cell>
          <cell r="J292">
            <v>4720</v>
          </cell>
          <cell r="K292" t="str">
            <v>79660573</v>
          </cell>
        </row>
        <row r="293">
          <cell r="A293">
            <v>17875</v>
          </cell>
          <cell r="B293" t="str">
            <v>SYM363</v>
          </cell>
          <cell r="C293">
            <v>1806</v>
          </cell>
          <cell r="D293" t="str">
            <v>EXPRESS</v>
          </cell>
          <cell r="E293">
            <v>38392.462835648148</v>
          </cell>
          <cell r="F293">
            <v>38392.520833333336</v>
          </cell>
          <cell r="G293">
            <v>38392.75</v>
          </cell>
          <cell r="H293" t="str">
            <v>CCASTRO</v>
          </cell>
          <cell r="I293" t="str">
            <v>Desgaste Normal</v>
          </cell>
          <cell r="J293">
            <v>2708</v>
          </cell>
          <cell r="K293" t="str">
            <v>80375421</v>
          </cell>
        </row>
        <row r="294">
          <cell r="A294">
            <v>17876</v>
          </cell>
          <cell r="B294" t="str">
            <v>R10322</v>
          </cell>
          <cell r="C294">
            <v>4007</v>
          </cell>
          <cell r="D294" t="str">
            <v>CORRECTIVO</v>
          </cell>
          <cell r="E294">
            <v>38392.465231481481</v>
          </cell>
          <cell r="F294">
            <v>38392.833333333336</v>
          </cell>
          <cell r="G294">
            <v>38392.75</v>
          </cell>
          <cell r="H294" t="str">
            <v>lbuitrago</v>
          </cell>
          <cell r="K294" t="str">
            <v>79636916</v>
          </cell>
        </row>
        <row r="295">
          <cell r="A295">
            <v>17877</v>
          </cell>
          <cell r="B295" t="str">
            <v>SYK168</v>
          </cell>
          <cell r="C295">
            <v>2805</v>
          </cell>
          <cell r="D295" t="str">
            <v>PREVENTIVO</v>
          </cell>
          <cell r="E295">
            <v>38392.473900462966</v>
          </cell>
          <cell r="F295">
            <v>38395.833333333336</v>
          </cell>
          <cell r="G295">
            <v>38394.833333333336</v>
          </cell>
          <cell r="H295" t="str">
            <v>CCASTRO</v>
          </cell>
          <cell r="I295" t="str">
            <v>Desgaste Normal</v>
          </cell>
          <cell r="K295" t="str">
            <v>18055167</v>
          </cell>
        </row>
        <row r="296">
          <cell r="A296">
            <v>17878</v>
          </cell>
          <cell r="B296" t="str">
            <v>TKG755</v>
          </cell>
          <cell r="C296">
            <v>1807</v>
          </cell>
          <cell r="D296" t="str">
            <v>CORRECTIVO</v>
          </cell>
          <cell r="E296">
            <v>38392.495127314818</v>
          </cell>
          <cell r="F296">
            <v>38393.833333333336</v>
          </cell>
          <cell r="G296">
            <v>38395.645833333336</v>
          </cell>
          <cell r="H296" t="str">
            <v>CCASTRO</v>
          </cell>
          <cell r="I296" t="str">
            <v>Desgaste Normal</v>
          </cell>
          <cell r="J296">
            <v>2303</v>
          </cell>
          <cell r="K296" t="str">
            <v>79636916</v>
          </cell>
        </row>
        <row r="297">
          <cell r="A297">
            <v>17879</v>
          </cell>
          <cell r="B297" t="str">
            <v>SYS824</v>
          </cell>
          <cell r="C297">
            <v>2806</v>
          </cell>
          <cell r="D297" t="str">
            <v>EXPRESS</v>
          </cell>
          <cell r="E297">
            <v>38392.545775462961</v>
          </cell>
          <cell r="F297">
            <v>38392.625</v>
          </cell>
          <cell r="G297">
            <v>38392.666666666664</v>
          </cell>
          <cell r="H297" t="str">
            <v>CCASTRO</v>
          </cell>
          <cell r="I297" t="str">
            <v>Desgaste Normal</v>
          </cell>
          <cell r="J297">
            <v>3002</v>
          </cell>
          <cell r="K297" t="str">
            <v>14237781</v>
          </cell>
        </row>
        <row r="298">
          <cell r="A298">
            <v>17880</v>
          </cell>
          <cell r="B298" t="str">
            <v>SYK284</v>
          </cell>
          <cell r="C298">
            <v>2708</v>
          </cell>
          <cell r="D298" t="str">
            <v>EXPRESS</v>
          </cell>
          <cell r="E298">
            <v>38392.593923611108</v>
          </cell>
          <cell r="F298">
            <v>38392.625</v>
          </cell>
          <cell r="G298">
            <v>38392.625</v>
          </cell>
          <cell r="H298" t="str">
            <v>CCASTRO</v>
          </cell>
          <cell r="I298" t="str">
            <v>Desgaste Normal</v>
          </cell>
          <cell r="J298">
            <v>3113</v>
          </cell>
          <cell r="K298" t="str">
            <v>80272256</v>
          </cell>
        </row>
        <row r="299">
          <cell r="A299">
            <v>17881</v>
          </cell>
          <cell r="B299" t="str">
            <v>SYM353</v>
          </cell>
          <cell r="C299">
            <v>2503</v>
          </cell>
          <cell r="D299" t="str">
            <v>EXPRESS</v>
          </cell>
          <cell r="E299">
            <v>38392.597881944443</v>
          </cell>
          <cell r="F299">
            <v>38392.666666666664</v>
          </cell>
          <cell r="G299">
            <v>38392.770833333336</v>
          </cell>
          <cell r="H299" t="str">
            <v>CCASTRO</v>
          </cell>
          <cell r="I299" t="str">
            <v>Desgaste Normal</v>
          </cell>
          <cell r="J299">
            <v>3001</v>
          </cell>
          <cell r="K299" t="str">
            <v>19436296</v>
          </cell>
        </row>
        <row r="300">
          <cell r="A300">
            <v>17882</v>
          </cell>
          <cell r="B300" t="str">
            <v>SYK272</v>
          </cell>
          <cell r="C300">
            <v>4722</v>
          </cell>
          <cell r="D300" t="str">
            <v>CORRECTIVO</v>
          </cell>
          <cell r="E300">
            <v>38392.605358796296</v>
          </cell>
          <cell r="F300">
            <v>38392.75</v>
          </cell>
          <cell r="G300">
            <v>38392.605555555558</v>
          </cell>
          <cell r="H300" t="str">
            <v>ccastror</v>
          </cell>
          <cell r="K300" t="str">
            <v>7227145</v>
          </cell>
        </row>
        <row r="301">
          <cell r="A301">
            <v>17883</v>
          </cell>
          <cell r="B301" t="str">
            <v>SYL433</v>
          </cell>
          <cell r="C301">
            <v>2410</v>
          </cell>
          <cell r="D301" t="str">
            <v>EXPRESS</v>
          </cell>
          <cell r="E301">
            <v>38392.626018518517</v>
          </cell>
          <cell r="F301">
            <v>38392.708333333336</v>
          </cell>
          <cell r="G301">
            <v>38392.770833333336</v>
          </cell>
          <cell r="H301" t="str">
            <v>CCASTRO</v>
          </cell>
          <cell r="I301" t="str">
            <v>Desgaste Normal</v>
          </cell>
          <cell r="J301">
            <v>1833</v>
          </cell>
          <cell r="K301" t="str">
            <v>2996501</v>
          </cell>
        </row>
        <row r="302">
          <cell r="A302">
            <v>17884</v>
          </cell>
          <cell r="B302" t="str">
            <v>R28418</v>
          </cell>
          <cell r="C302">
            <v>4605</v>
          </cell>
          <cell r="D302" t="str">
            <v>CORRECTIVO</v>
          </cell>
          <cell r="E302">
            <v>38392.633587962962</v>
          </cell>
          <cell r="F302">
            <v>38392.791666666664</v>
          </cell>
          <cell r="G302">
            <v>38392.75</v>
          </cell>
          <cell r="H302" t="str">
            <v>ccastror</v>
          </cell>
          <cell r="K302" t="str">
            <v>19438897</v>
          </cell>
        </row>
        <row r="303">
          <cell r="A303">
            <v>17885</v>
          </cell>
          <cell r="B303" t="str">
            <v>R12997</v>
          </cell>
          <cell r="C303">
            <v>4111</v>
          </cell>
          <cell r="D303" t="str">
            <v>CORRECTIVO</v>
          </cell>
          <cell r="E303">
            <v>38392.63826388889</v>
          </cell>
          <cell r="F303">
            <v>38392.791666666664</v>
          </cell>
          <cell r="G303">
            <v>38393.75</v>
          </cell>
          <cell r="H303" t="str">
            <v>ccastror</v>
          </cell>
          <cell r="K303" t="str">
            <v>7226037</v>
          </cell>
        </row>
        <row r="304">
          <cell r="A304">
            <v>17886</v>
          </cell>
          <cell r="B304" t="str">
            <v>R24824</v>
          </cell>
          <cell r="C304">
            <v>4523</v>
          </cell>
          <cell r="D304" t="str">
            <v>CORRECTIVO</v>
          </cell>
          <cell r="E304">
            <v>38392.647118055553</v>
          </cell>
          <cell r="F304">
            <v>38402.791666666664</v>
          </cell>
          <cell r="G304">
            <v>38393.708333333336</v>
          </cell>
          <cell r="H304" t="str">
            <v>ccastror</v>
          </cell>
          <cell r="K304" t="str">
            <v>79460193</v>
          </cell>
        </row>
        <row r="305">
          <cell r="A305">
            <v>17887</v>
          </cell>
          <cell r="B305" t="str">
            <v>R27023</v>
          </cell>
          <cell r="C305">
            <v>4503</v>
          </cell>
          <cell r="D305" t="str">
            <v>CORRECTIVO</v>
          </cell>
          <cell r="E305">
            <v>38392.6565625</v>
          </cell>
          <cell r="F305">
            <v>38392.833333333336</v>
          </cell>
          <cell r="G305">
            <v>38393.75</v>
          </cell>
          <cell r="H305" t="str">
            <v>ccastror</v>
          </cell>
          <cell r="K305" t="str">
            <v>79460193</v>
          </cell>
        </row>
        <row r="306">
          <cell r="A306">
            <v>17888</v>
          </cell>
          <cell r="B306" t="str">
            <v>SYK667</v>
          </cell>
          <cell r="C306">
            <v>1808</v>
          </cell>
          <cell r="D306" t="str">
            <v>EXPRESS</v>
          </cell>
          <cell r="E306">
            <v>38392.667881944442</v>
          </cell>
          <cell r="F306">
            <v>38392.75</v>
          </cell>
          <cell r="G306">
            <v>38392.770833333336</v>
          </cell>
          <cell r="H306" t="str">
            <v>CCASTRO</v>
          </cell>
          <cell r="I306" t="str">
            <v>Desgaste Normal</v>
          </cell>
          <cell r="J306">
            <v>3111</v>
          </cell>
          <cell r="K306" t="str">
            <v>9531708</v>
          </cell>
        </row>
        <row r="307">
          <cell r="A307">
            <v>17889</v>
          </cell>
          <cell r="B307" t="str">
            <v>SYL387</v>
          </cell>
          <cell r="C307">
            <v>2804</v>
          </cell>
          <cell r="D307" t="str">
            <v>CORRECTIVO</v>
          </cell>
          <cell r="E307">
            <v>38392.670347222222</v>
          </cell>
          <cell r="F307">
            <v>38392.833333333336</v>
          </cell>
          <cell r="G307">
            <v>38392.833333333336</v>
          </cell>
          <cell r="H307" t="str">
            <v>CCASTRO</v>
          </cell>
          <cell r="I307" t="str">
            <v>Desgaste Normal</v>
          </cell>
          <cell r="J307">
            <v>2801</v>
          </cell>
          <cell r="K307" t="str">
            <v>11231690</v>
          </cell>
        </row>
        <row r="308">
          <cell r="A308">
            <v>17890</v>
          </cell>
          <cell r="B308" t="str">
            <v>SYS820</v>
          </cell>
          <cell r="C308">
            <v>2007</v>
          </cell>
          <cell r="D308" t="str">
            <v>EXPRESS</v>
          </cell>
          <cell r="E308">
            <v>38392.673009259262</v>
          </cell>
          <cell r="F308">
            <v>38392.75</v>
          </cell>
          <cell r="G308">
            <v>38392.770833333336</v>
          </cell>
          <cell r="H308" t="str">
            <v>CCASTRO</v>
          </cell>
          <cell r="I308" t="str">
            <v>Técnico- Garantía</v>
          </cell>
          <cell r="J308">
            <v>2007</v>
          </cell>
          <cell r="K308" t="str">
            <v>17190733</v>
          </cell>
        </row>
        <row r="309">
          <cell r="A309">
            <v>17891</v>
          </cell>
          <cell r="B309" t="str">
            <v>SYL427</v>
          </cell>
          <cell r="C309">
            <v>2806</v>
          </cell>
          <cell r="D309" t="str">
            <v>CORRECTIVO</v>
          </cell>
          <cell r="E309">
            <v>38392.675358796296</v>
          </cell>
          <cell r="F309">
            <v>38392.791666666664</v>
          </cell>
          <cell r="G309">
            <v>38392.791666666664</v>
          </cell>
          <cell r="H309" t="str">
            <v>CCASTRO</v>
          </cell>
          <cell r="I309" t="str">
            <v>Desgaste Normal</v>
          </cell>
          <cell r="J309">
            <v>1808</v>
          </cell>
          <cell r="K309" t="str">
            <v>7220359</v>
          </cell>
        </row>
        <row r="310">
          <cell r="A310">
            <v>17892</v>
          </cell>
          <cell r="B310" t="str">
            <v>SYS006</v>
          </cell>
          <cell r="C310">
            <v>2708</v>
          </cell>
          <cell r="D310" t="str">
            <v>EXPRESS</v>
          </cell>
          <cell r="E310">
            <v>38392.703819444447</v>
          </cell>
          <cell r="F310">
            <v>38392.75</v>
          </cell>
          <cell r="G310">
            <v>38392.833333333336</v>
          </cell>
          <cell r="H310" t="str">
            <v>CCASTRO</v>
          </cell>
          <cell r="I310" t="str">
            <v>Desgaste Normal</v>
          </cell>
          <cell r="J310">
            <v>2007</v>
          </cell>
          <cell r="K310" t="str">
            <v>19409420</v>
          </cell>
        </row>
        <row r="311">
          <cell r="A311">
            <v>17893</v>
          </cell>
          <cell r="B311" t="str">
            <v>XAB828</v>
          </cell>
          <cell r="C311">
            <v>2708</v>
          </cell>
          <cell r="D311" t="str">
            <v>EXPRESS</v>
          </cell>
          <cell r="E311">
            <v>38392.707314814812</v>
          </cell>
          <cell r="F311">
            <v>38392.75</v>
          </cell>
          <cell r="G311">
            <v>38392.736111111109</v>
          </cell>
          <cell r="H311" t="str">
            <v>CCASTRO</v>
          </cell>
          <cell r="I311" t="str">
            <v>Técnico- Garantía</v>
          </cell>
          <cell r="J311">
            <v>2507</v>
          </cell>
          <cell r="K311" t="str">
            <v>94323518</v>
          </cell>
        </row>
        <row r="312">
          <cell r="A312">
            <v>17894</v>
          </cell>
          <cell r="B312" t="str">
            <v>SYK665</v>
          </cell>
          <cell r="C312">
            <v>1813</v>
          </cell>
          <cell r="D312" t="str">
            <v>EXPRESS</v>
          </cell>
          <cell r="E312">
            <v>38392.710451388892</v>
          </cell>
          <cell r="F312">
            <v>38392.75</v>
          </cell>
          <cell r="G312">
            <v>38392.75</v>
          </cell>
          <cell r="H312" t="str">
            <v>CCASTRO</v>
          </cell>
          <cell r="I312" t="str">
            <v>Desgaste Normal</v>
          </cell>
          <cell r="J312">
            <v>1813</v>
          </cell>
          <cell r="K312" t="str">
            <v>19415882</v>
          </cell>
        </row>
        <row r="313">
          <cell r="A313">
            <v>17895</v>
          </cell>
          <cell r="B313" t="str">
            <v>SYL587</v>
          </cell>
          <cell r="C313">
            <v>2409</v>
          </cell>
          <cell r="D313" t="str">
            <v>CORRECTIVO</v>
          </cell>
          <cell r="E313">
            <v>38392.713726851849</v>
          </cell>
          <cell r="F313">
            <v>38393.833333333336</v>
          </cell>
          <cell r="G313">
            <v>38393.638888888891</v>
          </cell>
          <cell r="H313" t="str">
            <v>CCASTRO</v>
          </cell>
          <cell r="I313" t="str">
            <v>Desgaste Normal</v>
          </cell>
          <cell r="J313">
            <v>1810</v>
          </cell>
          <cell r="K313" t="str">
            <v>4060601</v>
          </cell>
        </row>
        <row r="314">
          <cell r="A314">
            <v>17896</v>
          </cell>
          <cell r="B314" t="str">
            <v>SYR396</v>
          </cell>
          <cell r="C314">
            <v>2713</v>
          </cell>
          <cell r="D314" t="str">
            <v>CORRECTIVO</v>
          </cell>
          <cell r="E314">
            <v>38392.72079861111</v>
          </cell>
          <cell r="F314">
            <v>38394.833333333336</v>
          </cell>
          <cell r="G314">
            <v>38395.743055555555</v>
          </cell>
          <cell r="H314" t="str">
            <v>CCASTRO</v>
          </cell>
          <cell r="I314" t="str">
            <v>Desgaste Normal</v>
          </cell>
          <cell r="J314">
            <v>1704</v>
          </cell>
          <cell r="K314" t="str">
            <v>79515384</v>
          </cell>
        </row>
        <row r="315">
          <cell r="A315">
            <v>17897</v>
          </cell>
          <cell r="B315" t="str">
            <v>SYK386</v>
          </cell>
          <cell r="C315">
            <v>3103</v>
          </cell>
          <cell r="D315" t="str">
            <v>EXPRESS</v>
          </cell>
          <cell r="E315">
            <v>38392.732743055552</v>
          </cell>
          <cell r="F315">
            <v>38392.770833333336</v>
          </cell>
          <cell r="G315">
            <v>38392.833333333336</v>
          </cell>
          <cell r="H315" t="str">
            <v>CCASTRO</v>
          </cell>
          <cell r="I315" t="str">
            <v>Desgaste Normal</v>
          </cell>
          <cell r="J315">
            <v>3109</v>
          </cell>
          <cell r="K315" t="str">
            <v>19447004</v>
          </cell>
        </row>
        <row r="316">
          <cell r="A316">
            <v>17898</v>
          </cell>
          <cell r="B316" t="str">
            <v>SYL393</v>
          </cell>
          <cell r="C316">
            <v>2802</v>
          </cell>
          <cell r="D316" t="str">
            <v>CORRECTIVO</v>
          </cell>
          <cell r="E316">
            <v>38392.740729166668</v>
          </cell>
          <cell r="F316">
            <v>38393.833333333336</v>
          </cell>
          <cell r="G316">
            <v>38393.770833333336</v>
          </cell>
          <cell r="H316" t="str">
            <v>CCASTRO</v>
          </cell>
          <cell r="I316" t="str">
            <v>Desgaste Normal</v>
          </cell>
          <cell r="J316">
            <v>1812</v>
          </cell>
          <cell r="K316" t="str">
            <v>19302301</v>
          </cell>
        </row>
        <row r="317">
          <cell r="A317">
            <v>17899</v>
          </cell>
          <cell r="B317" t="str">
            <v>R28231</v>
          </cell>
          <cell r="C317">
            <v>4503</v>
          </cell>
          <cell r="D317" t="str">
            <v>CORRECTIVO</v>
          </cell>
          <cell r="E317">
            <v>38392.780902777777</v>
          </cell>
          <cell r="F317">
            <v>38395.75</v>
          </cell>
          <cell r="G317">
            <v>38393.75</v>
          </cell>
          <cell r="H317" t="str">
            <v>ccastror</v>
          </cell>
          <cell r="K317" t="str">
            <v>19302301</v>
          </cell>
        </row>
        <row r="318">
          <cell r="A318">
            <v>17900</v>
          </cell>
          <cell r="B318" t="str">
            <v>SYS017</v>
          </cell>
          <cell r="C318">
            <v>1811</v>
          </cell>
          <cell r="D318" t="str">
            <v>CORRECTIVO</v>
          </cell>
          <cell r="E318">
            <v>38393.314398148148</v>
          </cell>
          <cell r="F318">
            <v>38393.5</v>
          </cell>
          <cell r="G318">
            <v>38393.625</v>
          </cell>
          <cell r="H318" t="str">
            <v>CCASTRO</v>
          </cell>
          <cell r="I318" t="str">
            <v>Desgaste Normal</v>
          </cell>
          <cell r="J318">
            <v>2001</v>
          </cell>
          <cell r="K318" t="str">
            <v>19306847</v>
          </cell>
        </row>
        <row r="319">
          <cell r="A319">
            <v>17901</v>
          </cell>
          <cell r="B319" t="str">
            <v>SYL518</v>
          </cell>
          <cell r="C319">
            <v>3003</v>
          </cell>
          <cell r="D319" t="str">
            <v>EXPRESS</v>
          </cell>
          <cell r="E319">
            <v>38393.326122685183</v>
          </cell>
          <cell r="F319">
            <v>38393.354166666664</v>
          </cell>
          <cell r="G319">
            <v>38393.347222222219</v>
          </cell>
          <cell r="H319" t="str">
            <v>CCASTRO</v>
          </cell>
          <cell r="I319" t="str">
            <v>Desgaste Normal</v>
          </cell>
          <cell r="J319">
            <v>3003</v>
          </cell>
          <cell r="K319" t="str">
            <v>11230135</v>
          </cell>
        </row>
        <row r="320">
          <cell r="A320">
            <v>17902</v>
          </cell>
          <cell r="B320" t="str">
            <v>SYK398</v>
          </cell>
          <cell r="C320">
            <v>2410</v>
          </cell>
          <cell r="D320" t="str">
            <v>EXPRESS</v>
          </cell>
          <cell r="E320">
            <v>38393.341956018521</v>
          </cell>
          <cell r="F320">
            <v>38393.375</v>
          </cell>
          <cell r="G320">
            <v>38393.625</v>
          </cell>
          <cell r="H320" t="str">
            <v>CCASTRO</v>
          </cell>
          <cell r="I320" t="str">
            <v>Desgaste Normal</v>
          </cell>
          <cell r="J320">
            <v>3109</v>
          </cell>
          <cell r="K320" t="str">
            <v>12550612</v>
          </cell>
        </row>
        <row r="321">
          <cell r="A321">
            <v>17903</v>
          </cell>
          <cell r="B321" t="str">
            <v>SYL588</v>
          </cell>
          <cell r="C321">
            <v>2805</v>
          </cell>
          <cell r="D321" t="str">
            <v>CORRECTIVO</v>
          </cell>
          <cell r="E321">
            <v>38393.354247685187</v>
          </cell>
          <cell r="F321">
            <v>38393.708333333336</v>
          </cell>
          <cell r="G321">
            <v>38393.65625</v>
          </cell>
          <cell r="H321" t="str">
            <v>CCASTRO</v>
          </cell>
          <cell r="I321" t="str">
            <v>Técnico- Garantía</v>
          </cell>
          <cell r="J321">
            <v>1812</v>
          </cell>
          <cell r="K321" t="str">
            <v>17115397</v>
          </cell>
        </row>
        <row r="322">
          <cell r="A322">
            <v>17904</v>
          </cell>
          <cell r="B322" t="str">
            <v>SYR942</v>
          </cell>
          <cell r="C322">
            <v>2605</v>
          </cell>
          <cell r="D322" t="str">
            <v>EXPRESS</v>
          </cell>
          <cell r="E322">
            <v>38393.368275462963</v>
          </cell>
          <cell r="F322">
            <v>38393.458333333336</v>
          </cell>
          <cell r="G322">
            <v>38393.625</v>
          </cell>
          <cell r="H322" t="str">
            <v>CCASTRO</v>
          </cell>
          <cell r="I322" t="str">
            <v>Desgaste Normal</v>
          </cell>
          <cell r="J322">
            <v>2003</v>
          </cell>
          <cell r="K322" t="str">
            <v>5868303</v>
          </cell>
        </row>
        <row r="323">
          <cell r="A323">
            <v>17905</v>
          </cell>
          <cell r="B323" t="str">
            <v>SYK669</v>
          </cell>
          <cell r="C323">
            <v>2701</v>
          </cell>
          <cell r="D323" t="str">
            <v>CORRECTIVO</v>
          </cell>
          <cell r="E323">
            <v>38393.396365740744</v>
          </cell>
          <cell r="F323">
            <v>38393.416666666664</v>
          </cell>
          <cell r="G323">
            <v>38393.399305555555</v>
          </cell>
          <cell r="H323" t="str">
            <v>ccastror</v>
          </cell>
          <cell r="K323" t="str">
            <v>19438897</v>
          </cell>
        </row>
        <row r="324">
          <cell r="A324">
            <v>17906</v>
          </cell>
          <cell r="B324" t="str">
            <v>SYK383</v>
          </cell>
          <cell r="C324">
            <v>1808</v>
          </cell>
          <cell r="D324" t="str">
            <v>EXPRESS</v>
          </cell>
          <cell r="E324">
            <v>38393.399884259263</v>
          </cell>
          <cell r="F324">
            <v>38393.5</v>
          </cell>
          <cell r="G324">
            <v>38393.666666666664</v>
          </cell>
          <cell r="H324" t="str">
            <v>CCASTRO</v>
          </cell>
          <cell r="I324" t="str">
            <v>Técnico- Garantía</v>
          </cell>
          <cell r="J324">
            <v>3108</v>
          </cell>
          <cell r="K324" t="str">
            <v>88203347</v>
          </cell>
        </row>
        <row r="325">
          <cell r="A325">
            <v>17907</v>
          </cell>
          <cell r="B325" t="str">
            <v>R10348</v>
          </cell>
          <cell r="C325">
            <v>4301</v>
          </cell>
          <cell r="D325" t="str">
            <v>CORRECTIVO</v>
          </cell>
          <cell r="E325">
            <v>38393.406747685185</v>
          </cell>
          <cell r="F325">
            <v>38393.75</v>
          </cell>
          <cell r="G325">
            <v>38393.75</v>
          </cell>
          <cell r="H325" t="str">
            <v>ccastror</v>
          </cell>
          <cell r="K325" t="str">
            <v>17115397</v>
          </cell>
        </row>
        <row r="326">
          <cell r="A326">
            <v>17908</v>
          </cell>
          <cell r="B326" t="str">
            <v>R31199</v>
          </cell>
          <cell r="C326">
            <v>4201</v>
          </cell>
          <cell r="D326" t="str">
            <v>CORRECTIVO</v>
          </cell>
          <cell r="E326">
            <v>38393.409039351849</v>
          </cell>
          <cell r="F326">
            <v>38395.75</v>
          </cell>
          <cell r="G326">
            <v>38394.75</v>
          </cell>
          <cell r="H326" t="str">
            <v>ccastror</v>
          </cell>
          <cell r="K326" t="str">
            <v>1273764</v>
          </cell>
        </row>
        <row r="327">
          <cell r="A327">
            <v>17909</v>
          </cell>
          <cell r="B327" t="str">
            <v>SYK287</v>
          </cell>
          <cell r="C327">
            <v>2806</v>
          </cell>
          <cell r="D327" t="str">
            <v>EXPRESS</v>
          </cell>
          <cell r="E327">
            <v>38393.419374999998</v>
          </cell>
          <cell r="F327">
            <v>38393.5</v>
          </cell>
          <cell r="G327">
            <v>38393.5</v>
          </cell>
          <cell r="H327" t="str">
            <v>LBUITRAGO</v>
          </cell>
          <cell r="I327" t="str">
            <v>Desgaste Normal</v>
          </cell>
          <cell r="J327">
            <v>3114</v>
          </cell>
          <cell r="K327" t="str">
            <v>80278507</v>
          </cell>
        </row>
        <row r="328">
          <cell r="A328">
            <v>17910</v>
          </cell>
          <cell r="B328" t="str">
            <v>SYK173</v>
          </cell>
          <cell r="C328">
            <v>2410</v>
          </cell>
          <cell r="D328" t="str">
            <v>EXPRESS</v>
          </cell>
          <cell r="E328">
            <v>38393.426215277781</v>
          </cell>
          <cell r="F328">
            <v>38393.5</v>
          </cell>
          <cell r="G328">
            <v>38393.604166666664</v>
          </cell>
          <cell r="H328" t="str">
            <v>LBUITRAGO</v>
          </cell>
          <cell r="I328" t="str">
            <v>Desgaste Normal</v>
          </cell>
          <cell r="J328">
            <v>2605</v>
          </cell>
          <cell r="K328" t="str">
            <v>17415061</v>
          </cell>
        </row>
        <row r="329">
          <cell r="A329">
            <v>17911</v>
          </cell>
          <cell r="B329" t="str">
            <v>SYS634</v>
          </cell>
          <cell r="C329">
            <v>3008</v>
          </cell>
          <cell r="D329" t="str">
            <v>CORRECTIVO</v>
          </cell>
          <cell r="E329">
            <v>38393.431284722225</v>
          </cell>
          <cell r="F329">
            <v>38393.791666666664</v>
          </cell>
          <cell r="G329">
            <v>38393.791666666664</v>
          </cell>
          <cell r="H329" t="str">
            <v>LBUITRAGO</v>
          </cell>
          <cell r="I329" t="str">
            <v>Técnico- Garantía</v>
          </cell>
          <cell r="J329">
            <v>1820</v>
          </cell>
          <cell r="K329" t="str">
            <v>11335917</v>
          </cell>
        </row>
        <row r="330">
          <cell r="A330">
            <v>17912</v>
          </cell>
          <cell r="B330" t="str">
            <v>R09941</v>
          </cell>
          <cell r="C330">
            <v>4502</v>
          </cell>
          <cell r="D330" t="str">
            <v>CORRECTIVO</v>
          </cell>
          <cell r="E330">
            <v>38393.433877314812</v>
          </cell>
          <cell r="F330">
            <v>38393.75</v>
          </cell>
          <cell r="G330">
            <v>38393.75</v>
          </cell>
          <cell r="H330" t="str">
            <v>lbuitrago</v>
          </cell>
          <cell r="K330" t="str">
            <v>17415061</v>
          </cell>
        </row>
        <row r="331">
          <cell r="A331">
            <v>17913</v>
          </cell>
          <cell r="B331" t="str">
            <v>R30635</v>
          </cell>
          <cell r="C331">
            <v>4523</v>
          </cell>
          <cell r="D331" t="str">
            <v>CORRECTIVO</v>
          </cell>
          <cell r="E331">
            <v>38393.464155092595</v>
          </cell>
          <cell r="F331">
            <v>38393.791666666664</v>
          </cell>
          <cell r="G331">
            <v>38393.791666666664</v>
          </cell>
          <cell r="H331" t="str">
            <v>lbuitrago</v>
          </cell>
          <cell r="K331" t="str">
            <v>14237781</v>
          </cell>
        </row>
        <row r="332">
          <cell r="A332">
            <v>17914</v>
          </cell>
          <cell r="B332" t="str">
            <v>R31203</v>
          </cell>
          <cell r="C332">
            <v>4605</v>
          </cell>
          <cell r="D332" t="str">
            <v>CORRECTIVO</v>
          </cell>
          <cell r="E332">
            <v>38393.46775462963</v>
          </cell>
          <cell r="F332">
            <v>38393.791666666664</v>
          </cell>
          <cell r="G332">
            <v>38394.666666666664</v>
          </cell>
          <cell r="H332" t="str">
            <v>lbuitrago</v>
          </cell>
          <cell r="K332" t="str">
            <v>14974331</v>
          </cell>
        </row>
        <row r="333">
          <cell r="A333">
            <v>17915</v>
          </cell>
          <cell r="B333" t="str">
            <v>SYK394</v>
          </cell>
          <cell r="C333">
            <v>2604</v>
          </cell>
          <cell r="D333" t="str">
            <v>CORRECTIVO</v>
          </cell>
          <cell r="E333">
            <v>38393.475138888891</v>
          </cell>
          <cell r="F333">
            <v>38394.833333333336</v>
          </cell>
          <cell r="G333">
            <v>38394.75</v>
          </cell>
          <cell r="H333" t="str">
            <v>CCASTRO</v>
          </cell>
          <cell r="I333" t="str">
            <v>Técnico- Garantía</v>
          </cell>
          <cell r="J333">
            <v>1813</v>
          </cell>
          <cell r="K333" t="str">
            <v>3224434</v>
          </cell>
        </row>
        <row r="334">
          <cell r="A334">
            <v>17916</v>
          </cell>
          <cell r="B334" t="str">
            <v>SYL485</v>
          </cell>
          <cell r="C334">
            <v>1807</v>
          </cell>
          <cell r="D334" t="str">
            <v>EXPRESS</v>
          </cell>
          <cell r="E334">
            <v>38393.485868055555</v>
          </cell>
          <cell r="F334">
            <v>38393.583333333336</v>
          </cell>
          <cell r="G334">
            <v>38393.708333333336</v>
          </cell>
          <cell r="H334" t="str">
            <v>CCASTRO</v>
          </cell>
          <cell r="I334" t="str">
            <v>Desgaste Normal</v>
          </cell>
          <cell r="J334">
            <v>2708</v>
          </cell>
          <cell r="K334" t="str">
            <v>80352734</v>
          </cell>
        </row>
        <row r="335">
          <cell r="A335">
            <v>17917</v>
          </cell>
          <cell r="B335" t="str">
            <v>SYL435</v>
          </cell>
          <cell r="C335">
            <v>1813</v>
          </cell>
          <cell r="D335" t="str">
            <v>PREVENTIVO</v>
          </cell>
          <cell r="E335">
            <v>38393.504467592589</v>
          </cell>
          <cell r="F335">
            <v>38394.833333333336</v>
          </cell>
          <cell r="G335">
            <v>38394.833333333336</v>
          </cell>
          <cell r="H335" t="str">
            <v>CCASTRO</v>
          </cell>
          <cell r="I335" t="str">
            <v>Desgaste Normal</v>
          </cell>
          <cell r="K335" t="str">
            <v>98577461</v>
          </cell>
        </row>
        <row r="336">
          <cell r="A336">
            <v>17918</v>
          </cell>
          <cell r="B336" t="str">
            <v>SYK024</v>
          </cell>
          <cell r="C336">
            <v>1810</v>
          </cell>
          <cell r="D336" t="str">
            <v>CORRECTIVO</v>
          </cell>
          <cell r="E336">
            <v>38393.547337962962</v>
          </cell>
          <cell r="F336">
            <v>38395.791666666664</v>
          </cell>
          <cell r="G336">
            <v>38398.75</v>
          </cell>
          <cell r="H336" t="str">
            <v>JJGUZMAN</v>
          </cell>
          <cell r="I336" t="str">
            <v>Técnico- Garantía</v>
          </cell>
          <cell r="J336">
            <v>1819</v>
          </cell>
          <cell r="K336" t="str">
            <v>79966625</v>
          </cell>
        </row>
        <row r="337">
          <cell r="A337">
            <v>17919</v>
          </cell>
          <cell r="B337" t="str">
            <v>XVH413</v>
          </cell>
          <cell r="C337">
            <v>2410</v>
          </cell>
          <cell r="D337" t="str">
            <v>EXPRESS</v>
          </cell>
          <cell r="E337">
            <v>38393.556932870371</v>
          </cell>
          <cell r="F337">
            <v>38393.666666666664</v>
          </cell>
          <cell r="G337">
            <v>38393.75</v>
          </cell>
          <cell r="H337" t="str">
            <v>JJGUZMAN</v>
          </cell>
          <cell r="I337" t="str">
            <v>Desgaste Normal</v>
          </cell>
          <cell r="J337">
            <v>2006</v>
          </cell>
          <cell r="K337" t="str">
            <v>11340182</v>
          </cell>
        </row>
        <row r="338">
          <cell r="A338">
            <v>17920</v>
          </cell>
          <cell r="B338" t="str">
            <v>SYK392</v>
          </cell>
          <cell r="C338">
            <v>2808</v>
          </cell>
          <cell r="D338" t="str">
            <v>EXPRESS</v>
          </cell>
          <cell r="E338">
            <v>38393.560497685183</v>
          </cell>
          <cell r="F338">
            <v>38393.666666666664</v>
          </cell>
          <cell r="G338">
            <v>38393.6875</v>
          </cell>
          <cell r="H338" t="str">
            <v>JJGUZMAN</v>
          </cell>
          <cell r="I338" t="str">
            <v>Desgaste Normal</v>
          </cell>
          <cell r="J338">
            <v>2806</v>
          </cell>
          <cell r="K338" t="str">
            <v>74358560</v>
          </cell>
        </row>
        <row r="339">
          <cell r="A339">
            <v>17921</v>
          </cell>
          <cell r="B339" t="str">
            <v>SYL430</v>
          </cell>
          <cell r="C339">
            <v>2302</v>
          </cell>
          <cell r="D339" t="str">
            <v>CORRECTIVO</v>
          </cell>
          <cell r="E339">
            <v>38393.586689814816</v>
          </cell>
          <cell r="F339">
            <v>38393.791666666664</v>
          </cell>
          <cell r="G339">
            <v>38393.770833333336</v>
          </cell>
          <cell r="H339" t="str">
            <v>LBUITRAGO</v>
          </cell>
          <cell r="I339" t="str">
            <v>Técnico- Garantía</v>
          </cell>
          <cell r="J339">
            <v>2201</v>
          </cell>
          <cell r="K339" t="str">
            <v>16856544</v>
          </cell>
        </row>
        <row r="340">
          <cell r="A340">
            <v>17922</v>
          </cell>
          <cell r="B340" t="str">
            <v>SYK664</v>
          </cell>
          <cell r="C340">
            <v>1803</v>
          </cell>
          <cell r="D340" t="str">
            <v>PREVENTIVO</v>
          </cell>
          <cell r="E340">
            <v>38393.595023148147</v>
          </cell>
          <cell r="F340">
            <v>38395.75</v>
          </cell>
          <cell r="G340">
            <v>38394.833333333336</v>
          </cell>
          <cell r="H340" t="str">
            <v>LBUITRAGO</v>
          </cell>
          <cell r="I340" t="str">
            <v>Desgaste Normal</v>
          </cell>
          <cell r="K340" t="str">
            <v>71632442</v>
          </cell>
        </row>
        <row r="341">
          <cell r="A341">
            <v>17923</v>
          </cell>
          <cell r="B341" t="str">
            <v>SYK395</v>
          </cell>
          <cell r="C341">
            <v>2410</v>
          </cell>
          <cell r="D341" t="str">
            <v>EXPRESS</v>
          </cell>
          <cell r="E341">
            <v>38393.612025462964</v>
          </cell>
          <cell r="F341">
            <v>38393.666666666664</v>
          </cell>
          <cell r="G341">
            <v>38393.6875</v>
          </cell>
          <cell r="H341" t="str">
            <v>LBUITRAGO</v>
          </cell>
          <cell r="I341" t="str">
            <v>Desgaste Normal</v>
          </cell>
          <cell r="J341">
            <v>2708</v>
          </cell>
          <cell r="K341" t="str">
            <v>79589935</v>
          </cell>
        </row>
        <row r="342">
          <cell r="A342">
            <v>17924</v>
          </cell>
          <cell r="B342" t="str">
            <v>SYK679</v>
          </cell>
          <cell r="C342">
            <v>2713</v>
          </cell>
          <cell r="D342" t="str">
            <v>CORRECTIVO</v>
          </cell>
          <cell r="E342">
            <v>38393.613263888888</v>
          </cell>
          <cell r="F342">
            <v>38393.625</v>
          </cell>
          <cell r="G342">
            <v>38393.625</v>
          </cell>
          <cell r="H342" t="str">
            <v>lbuitrago</v>
          </cell>
          <cell r="K342" t="str">
            <v>11230410</v>
          </cell>
        </row>
        <row r="343">
          <cell r="A343">
            <v>17925</v>
          </cell>
          <cell r="B343" t="str">
            <v>R20303</v>
          </cell>
          <cell r="C343">
            <v>4111</v>
          </cell>
          <cell r="D343" t="str">
            <v>CORRECTIVO</v>
          </cell>
          <cell r="E343">
            <v>38393.619062500002</v>
          </cell>
          <cell r="F343">
            <v>38394.75</v>
          </cell>
          <cell r="G343">
            <v>38394.75</v>
          </cell>
          <cell r="H343" t="str">
            <v>lbuitrago</v>
          </cell>
          <cell r="K343" t="str">
            <v>3116523</v>
          </cell>
        </row>
        <row r="344">
          <cell r="A344">
            <v>17926</v>
          </cell>
          <cell r="B344" t="str">
            <v>SYK413</v>
          </cell>
          <cell r="C344">
            <v>2708</v>
          </cell>
          <cell r="D344" t="str">
            <v>EXPRESS</v>
          </cell>
          <cell r="E344">
            <v>38393.622708333336</v>
          </cell>
          <cell r="F344">
            <v>38393.666666666664</v>
          </cell>
          <cell r="G344">
            <v>38393.666666666664</v>
          </cell>
          <cell r="H344" t="str">
            <v>LBUITRAGO</v>
          </cell>
          <cell r="I344" t="str">
            <v>Desgaste Normal</v>
          </cell>
          <cell r="J344">
            <v>2709</v>
          </cell>
          <cell r="K344" t="str">
            <v>80000706</v>
          </cell>
        </row>
        <row r="345">
          <cell r="A345">
            <v>17927</v>
          </cell>
          <cell r="B345" t="str">
            <v>SYR404</v>
          </cell>
          <cell r="C345">
            <v>2001</v>
          </cell>
          <cell r="D345" t="str">
            <v>EXPRESS</v>
          </cell>
          <cell r="E345">
            <v>38393.624340277776</v>
          </cell>
          <cell r="F345">
            <v>38393.666666666664</v>
          </cell>
          <cell r="G345">
            <v>38393.722222222219</v>
          </cell>
          <cell r="H345" t="str">
            <v>LBUITRAGO</v>
          </cell>
          <cell r="I345" t="str">
            <v>Desgaste Normal</v>
          </cell>
          <cell r="J345">
            <v>2001</v>
          </cell>
          <cell r="K345" t="str">
            <v>4172632</v>
          </cell>
        </row>
        <row r="346">
          <cell r="A346">
            <v>17928</v>
          </cell>
          <cell r="B346" t="str">
            <v>R27068</v>
          </cell>
          <cell r="C346">
            <v>4605</v>
          </cell>
          <cell r="D346" t="str">
            <v>CORRECTIVO</v>
          </cell>
          <cell r="E346">
            <v>38393.636006944442</v>
          </cell>
          <cell r="F346">
            <v>38394.791666666664</v>
          </cell>
          <cell r="G346">
            <v>38399.75</v>
          </cell>
          <cell r="H346" t="str">
            <v>lbuitrago</v>
          </cell>
          <cell r="K346" t="str">
            <v>19239881</v>
          </cell>
        </row>
        <row r="347">
          <cell r="A347">
            <v>17929</v>
          </cell>
          <cell r="B347" t="str">
            <v>R10318</v>
          </cell>
          <cell r="C347">
            <v>4601</v>
          </cell>
          <cell r="D347" t="str">
            <v>CORRECTIVO</v>
          </cell>
          <cell r="E347">
            <v>38393.6409375</v>
          </cell>
          <cell r="F347">
            <v>38394.791666666664</v>
          </cell>
          <cell r="G347">
            <v>38394.791666666664</v>
          </cell>
          <cell r="H347" t="str">
            <v>lbuitrago</v>
          </cell>
          <cell r="K347" t="str">
            <v>11340182</v>
          </cell>
        </row>
        <row r="348">
          <cell r="A348">
            <v>17930</v>
          </cell>
          <cell r="B348" t="str">
            <v>R30481</v>
          </cell>
          <cell r="C348">
            <v>4611</v>
          </cell>
          <cell r="D348" t="str">
            <v>CORRECTIVO</v>
          </cell>
          <cell r="E348">
            <v>38393.651956018519</v>
          </cell>
          <cell r="F348">
            <v>38394.791666666664</v>
          </cell>
          <cell r="G348">
            <v>38394.395833333336</v>
          </cell>
          <cell r="H348" t="str">
            <v>lbuitrago</v>
          </cell>
          <cell r="K348" t="str">
            <v>2996501</v>
          </cell>
        </row>
        <row r="349">
          <cell r="A349">
            <v>17931</v>
          </cell>
          <cell r="B349" t="str">
            <v>R25244</v>
          </cell>
          <cell r="C349">
            <v>4504</v>
          </cell>
          <cell r="D349" t="str">
            <v>CORRECTIVO</v>
          </cell>
          <cell r="E349">
            <v>38393.666898148149</v>
          </cell>
          <cell r="F349">
            <v>38393.75</v>
          </cell>
          <cell r="G349">
            <v>38393.6875</v>
          </cell>
          <cell r="H349" t="str">
            <v>jguzman</v>
          </cell>
          <cell r="K349" t="str">
            <v>98577461</v>
          </cell>
        </row>
        <row r="350">
          <cell r="A350">
            <v>17932</v>
          </cell>
          <cell r="B350" t="str">
            <v>SYM362</v>
          </cell>
          <cell r="C350">
            <v>2410</v>
          </cell>
          <cell r="D350" t="str">
            <v>CORRECTIVO</v>
          </cell>
          <cell r="E350">
            <v>38393.679120370369</v>
          </cell>
          <cell r="F350">
            <v>38394.791666666664</v>
          </cell>
          <cell r="G350">
            <v>38394.708333333336</v>
          </cell>
          <cell r="H350" t="str">
            <v>LBUITRAGO</v>
          </cell>
          <cell r="I350" t="str">
            <v>Técnico- Garantía</v>
          </cell>
          <cell r="J350">
            <v>1703</v>
          </cell>
          <cell r="K350" t="str">
            <v>79294702</v>
          </cell>
        </row>
        <row r="351">
          <cell r="A351">
            <v>17933</v>
          </cell>
          <cell r="B351" t="str">
            <v>R28344</v>
          </cell>
          <cell r="C351">
            <v>4301</v>
          </cell>
          <cell r="D351" t="str">
            <v>CORRECTIVO</v>
          </cell>
          <cell r="E351">
            <v>38393.690358796295</v>
          </cell>
          <cell r="F351">
            <v>38393.791666666664</v>
          </cell>
          <cell r="G351">
            <v>38393.75</v>
          </cell>
          <cell r="H351" t="str">
            <v>jguzman</v>
          </cell>
          <cell r="K351" t="str">
            <v>4041416</v>
          </cell>
        </row>
        <row r="352">
          <cell r="A352">
            <v>17934</v>
          </cell>
          <cell r="B352" t="str">
            <v>R15209</v>
          </cell>
          <cell r="C352">
            <v>4601</v>
          </cell>
          <cell r="D352" t="str">
            <v>CORRECTIVO</v>
          </cell>
          <cell r="E352">
            <v>38393.692893518521</v>
          </cell>
          <cell r="F352">
            <v>38394.791666666664</v>
          </cell>
          <cell r="G352">
            <v>38398.416666666664</v>
          </cell>
          <cell r="H352" t="str">
            <v>CCASTRO</v>
          </cell>
          <cell r="K352" t="str">
            <v>16364704</v>
          </cell>
        </row>
        <row r="353">
          <cell r="A353">
            <v>17935</v>
          </cell>
          <cell r="B353" t="str">
            <v>XVI647</v>
          </cell>
          <cell r="C353">
            <v>3108</v>
          </cell>
          <cell r="D353" t="str">
            <v>EXPRESS</v>
          </cell>
          <cell r="E353">
            <v>38393.726076388892</v>
          </cell>
          <cell r="F353">
            <v>38393.791666666664</v>
          </cell>
          <cell r="G353">
            <v>38393.75</v>
          </cell>
          <cell r="H353" t="str">
            <v>LBUITRAGO</v>
          </cell>
          <cell r="I353" t="str">
            <v>Desgaste Normal</v>
          </cell>
          <cell r="J353">
            <v>3108</v>
          </cell>
          <cell r="K353" t="str">
            <v>74243696</v>
          </cell>
        </row>
        <row r="354">
          <cell r="A354">
            <v>17936</v>
          </cell>
          <cell r="B354" t="str">
            <v>SYS645</v>
          </cell>
          <cell r="C354">
            <v>2806</v>
          </cell>
          <cell r="D354" t="str">
            <v>PREVENTIVO</v>
          </cell>
          <cell r="E354">
            <v>38393.748495370368</v>
          </cell>
          <cell r="F354">
            <v>38394.791666666664</v>
          </cell>
          <cell r="G354">
            <v>38394.65625</v>
          </cell>
          <cell r="H354" t="str">
            <v>jguzman</v>
          </cell>
          <cell r="K354" t="str">
            <v>9651327</v>
          </cell>
        </row>
        <row r="355">
          <cell r="A355">
            <v>17937</v>
          </cell>
          <cell r="B355" t="str">
            <v>R31920</v>
          </cell>
          <cell r="C355">
            <v>4504</v>
          </cell>
          <cell r="D355" t="str">
            <v>CORRECTIVO</v>
          </cell>
          <cell r="E355">
            <v>38393.753888888888</v>
          </cell>
          <cell r="F355">
            <v>38394.791666666664</v>
          </cell>
          <cell r="G355">
            <v>38394.75</v>
          </cell>
          <cell r="H355" t="str">
            <v>jguzman</v>
          </cell>
          <cell r="K355" t="str">
            <v>9651327</v>
          </cell>
        </row>
        <row r="356">
          <cell r="A356">
            <v>17938</v>
          </cell>
          <cell r="B356" t="str">
            <v>SYL394</v>
          </cell>
          <cell r="C356">
            <v>2410</v>
          </cell>
          <cell r="D356" t="str">
            <v>EXPRESS</v>
          </cell>
          <cell r="E356">
            <v>38393.757013888891</v>
          </cell>
          <cell r="F356">
            <v>38393.791666666664</v>
          </cell>
          <cell r="G356">
            <v>38393.791666666664</v>
          </cell>
          <cell r="H356" t="str">
            <v>LBUITRAGO</v>
          </cell>
          <cell r="I356" t="str">
            <v>Conducción - Operaciones</v>
          </cell>
          <cell r="J356">
            <v>2403</v>
          </cell>
          <cell r="K356" t="str">
            <v>18391278</v>
          </cell>
        </row>
        <row r="357">
          <cell r="A357">
            <v>17939</v>
          </cell>
          <cell r="B357" t="str">
            <v>SYS820</v>
          </cell>
          <cell r="C357">
            <v>2806</v>
          </cell>
          <cell r="D357" t="str">
            <v>EXPRESS</v>
          </cell>
          <cell r="E357">
            <v>38394.293587962966</v>
          </cell>
          <cell r="F357">
            <v>38394.375</v>
          </cell>
          <cell r="G357">
            <v>38394.458333333336</v>
          </cell>
          <cell r="H357" t="str">
            <v>CCASTRO</v>
          </cell>
          <cell r="I357" t="str">
            <v>Desgaste Normal</v>
          </cell>
          <cell r="J357">
            <v>2007</v>
          </cell>
          <cell r="K357" t="str">
            <v>17190733</v>
          </cell>
        </row>
        <row r="358">
          <cell r="A358">
            <v>17940</v>
          </cell>
          <cell r="B358" t="str">
            <v>SYS016</v>
          </cell>
          <cell r="C358">
            <v>2806</v>
          </cell>
          <cell r="D358" t="str">
            <v>PREVENTIVO</v>
          </cell>
          <cell r="E358">
            <v>38394.296979166669</v>
          </cell>
          <cell r="F358">
            <v>38394.833333333336</v>
          </cell>
          <cell r="G358">
            <v>38394.770833333336</v>
          </cell>
          <cell r="H358" t="str">
            <v>CCASTRO</v>
          </cell>
          <cell r="I358" t="str">
            <v>Desgaste Normal</v>
          </cell>
          <cell r="K358" t="str">
            <v>194733</v>
          </cell>
        </row>
        <row r="359">
          <cell r="A359">
            <v>17941</v>
          </cell>
          <cell r="B359" t="str">
            <v>SYK407</v>
          </cell>
          <cell r="C359">
            <v>2702</v>
          </cell>
          <cell r="D359" t="str">
            <v>PREVENTIVO</v>
          </cell>
          <cell r="E359">
            <v>38394.300243055557</v>
          </cell>
          <cell r="F359">
            <v>38395.75</v>
          </cell>
          <cell r="G359">
            <v>38395.75</v>
          </cell>
          <cell r="H359" t="str">
            <v>CCASTRO</v>
          </cell>
          <cell r="I359" t="str">
            <v>Desgaste Normal</v>
          </cell>
          <cell r="K359" t="str">
            <v>11338744</v>
          </cell>
        </row>
        <row r="360">
          <cell r="A360">
            <v>17942</v>
          </cell>
          <cell r="B360" t="str">
            <v>UPN019</v>
          </cell>
          <cell r="C360">
            <v>2409</v>
          </cell>
          <cell r="D360" t="str">
            <v>EXPRESS</v>
          </cell>
          <cell r="E360">
            <v>38394.32130787037</v>
          </cell>
          <cell r="F360">
            <v>38394.416666666664</v>
          </cell>
          <cell r="G360">
            <v>38394.395833333336</v>
          </cell>
          <cell r="H360" t="str">
            <v>CCASTRO</v>
          </cell>
          <cell r="I360" t="str">
            <v>Desgaste Normal</v>
          </cell>
          <cell r="J360">
            <v>3001</v>
          </cell>
          <cell r="K360" t="str">
            <v>80351923</v>
          </cell>
        </row>
        <row r="361">
          <cell r="A361">
            <v>17943</v>
          </cell>
          <cell r="B361" t="str">
            <v>SYR940</v>
          </cell>
          <cell r="C361">
            <v>2708</v>
          </cell>
          <cell r="D361" t="str">
            <v>EXPRESS</v>
          </cell>
          <cell r="E361">
            <v>38394.329722222225</v>
          </cell>
          <cell r="F361">
            <v>38394.416666666664</v>
          </cell>
          <cell r="G361">
            <v>38394.395833333336</v>
          </cell>
          <cell r="H361" t="str">
            <v>CCASTRO</v>
          </cell>
          <cell r="I361" t="str">
            <v>Desgaste Normal</v>
          </cell>
          <cell r="J361">
            <v>3108</v>
          </cell>
          <cell r="K361" t="str">
            <v>19354375</v>
          </cell>
        </row>
        <row r="362">
          <cell r="A362">
            <v>17944</v>
          </cell>
          <cell r="B362" t="str">
            <v>SYK406</v>
          </cell>
          <cell r="C362">
            <v>2806</v>
          </cell>
          <cell r="D362" t="str">
            <v>PREVENTIVO</v>
          </cell>
          <cell r="E362">
            <v>38394.333171296297</v>
          </cell>
          <cell r="F362">
            <v>38395.75</v>
          </cell>
          <cell r="G362">
            <v>38395.625</v>
          </cell>
          <cell r="H362" t="str">
            <v>CCASTRO</v>
          </cell>
          <cell r="I362" t="str">
            <v>Desgaste Normal</v>
          </cell>
          <cell r="K362" t="str">
            <v>11251687</v>
          </cell>
        </row>
        <row r="363">
          <cell r="A363">
            <v>17945</v>
          </cell>
          <cell r="B363" t="str">
            <v>XVI493</v>
          </cell>
          <cell r="C363">
            <v>1827</v>
          </cell>
          <cell r="D363" t="str">
            <v>PREVENTIVO</v>
          </cell>
          <cell r="E363">
            <v>38394.351076388892</v>
          </cell>
          <cell r="F363">
            <v>38397.833333333336</v>
          </cell>
          <cell r="G363">
            <v>38402.625</v>
          </cell>
          <cell r="H363" t="str">
            <v>LBUITRAGO</v>
          </cell>
          <cell r="I363" t="str">
            <v>Desgaste Normal</v>
          </cell>
          <cell r="K363" t="str">
            <v>72214042</v>
          </cell>
        </row>
        <row r="364">
          <cell r="A364">
            <v>17946</v>
          </cell>
          <cell r="B364" t="str">
            <v>SYS811</v>
          </cell>
          <cell r="C364">
            <v>2708</v>
          </cell>
          <cell r="D364" t="str">
            <v>CORRECTIVO</v>
          </cell>
          <cell r="E364">
            <v>38394.366400462961</v>
          </cell>
          <cell r="F364">
            <v>38394.416666666664</v>
          </cell>
          <cell r="G364">
            <v>38394.375</v>
          </cell>
          <cell r="H364" t="str">
            <v>ccastror</v>
          </cell>
          <cell r="K364" t="str">
            <v>13842540</v>
          </cell>
        </row>
        <row r="365">
          <cell r="A365">
            <v>17947</v>
          </cell>
          <cell r="B365" t="str">
            <v>SYS643</v>
          </cell>
          <cell r="C365">
            <v>1806</v>
          </cell>
          <cell r="D365" t="str">
            <v>CORRECTIVO</v>
          </cell>
          <cell r="E365">
            <v>38394.371365740742</v>
          </cell>
          <cell r="F365">
            <v>38394.833333333336</v>
          </cell>
          <cell r="G365">
            <v>38394.739583333336</v>
          </cell>
          <cell r="H365" t="str">
            <v>CCASTRO</v>
          </cell>
          <cell r="I365" t="str">
            <v>Desgaste Normal</v>
          </cell>
          <cell r="J365">
            <v>3002</v>
          </cell>
          <cell r="K365" t="str">
            <v>19112542</v>
          </cell>
        </row>
        <row r="366">
          <cell r="A366">
            <v>17948</v>
          </cell>
          <cell r="B366" t="str">
            <v>GDH503</v>
          </cell>
          <cell r="C366">
            <v>2409</v>
          </cell>
          <cell r="D366" t="str">
            <v>CORRECTIVO</v>
          </cell>
          <cell r="E366">
            <v>38394.377106481479</v>
          </cell>
          <cell r="F366">
            <v>38394.458333333336</v>
          </cell>
          <cell r="G366">
            <v>38394.489583333336</v>
          </cell>
          <cell r="H366" t="str">
            <v>lbuitrago</v>
          </cell>
          <cell r="K366" t="str">
            <v>79609351</v>
          </cell>
        </row>
        <row r="367">
          <cell r="A367">
            <v>17949</v>
          </cell>
          <cell r="B367" t="str">
            <v>R30602</v>
          </cell>
          <cell r="C367">
            <v>4605</v>
          </cell>
          <cell r="D367" t="str">
            <v>CORRECTIVO</v>
          </cell>
          <cell r="E367">
            <v>38394.38422453704</v>
          </cell>
          <cell r="F367">
            <v>38394.75</v>
          </cell>
          <cell r="G367">
            <v>38394.75</v>
          </cell>
          <cell r="H367" t="str">
            <v>lbuitrago</v>
          </cell>
          <cell r="K367" t="str">
            <v>6774569</v>
          </cell>
        </row>
        <row r="368">
          <cell r="A368">
            <v>17950</v>
          </cell>
          <cell r="B368" t="str">
            <v>SYL391</v>
          </cell>
          <cell r="C368">
            <v>2805</v>
          </cell>
          <cell r="D368" t="str">
            <v>CORRECTIVO</v>
          </cell>
          <cell r="E368">
            <v>38394.390879629631</v>
          </cell>
          <cell r="F368">
            <v>38395.75</v>
          </cell>
          <cell r="G368">
            <v>38395.729166666664</v>
          </cell>
          <cell r="H368" t="str">
            <v>LBUITRAGO</v>
          </cell>
          <cell r="I368" t="str">
            <v>Desgaste Normal</v>
          </cell>
          <cell r="J368">
            <v>1703</v>
          </cell>
          <cell r="K368" t="str">
            <v>6774569</v>
          </cell>
        </row>
        <row r="369">
          <cell r="A369">
            <v>17951</v>
          </cell>
          <cell r="B369" t="str">
            <v>SYR405</v>
          </cell>
          <cell r="C369">
            <v>2210</v>
          </cell>
          <cell r="D369" t="str">
            <v>EXPRESS</v>
          </cell>
          <cell r="E369">
            <v>38394.416956018518</v>
          </cell>
          <cell r="F369">
            <v>38394.5</v>
          </cell>
          <cell r="G369">
            <v>38394.625</v>
          </cell>
          <cell r="H369" t="str">
            <v>LBUITRAGO</v>
          </cell>
          <cell r="I369" t="str">
            <v>Desgaste Normal</v>
          </cell>
          <cell r="J369">
            <v>3102</v>
          </cell>
          <cell r="K369" t="str">
            <v>3180117</v>
          </cell>
        </row>
        <row r="370">
          <cell r="A370">
            <v>17952</v>
          </cell>
          <cell r="B370" t="str">
            <v>SYM361</v>
          </cell>
          <cell r="C370">
            <v>2407</v>
          </cell>
          <cell r="D370" t="str">
            <v>PREVENTIVO</v>
          </cell>
          <cell r="E370">
            <v>38394.45207175926</v>
          </cell>
          <cell r="F370">
            <v>38397.791666666664</v>
          </cell>
          <cell r="G370">
            <v>38395.625</v>
          </cell>
          <cell r="H370" t="str">
            <v>CCASTRO</v>
          </cell>
          <cell r="I370" t="str">
            <v>Desgaste Normal</v>
          </cell>
          <cell r="K370" t="str">
            <v>10068751</v>
          </cell>
        </row>
        <row r="371">
          <cell r="A371">
            <v>17953</v>
          </cell>
          <cell r="B371" t="str">
            <v>R25102</v>
          </cell>
          <cell r="C371">
            <v>4523</v>
          </cell>
          <cell r="D371" t="str">
            <v>CORRECTIVO</v>
          </cell>
          <cell r="E371">
            <v>38394.472800925927</v>
          </cell>
          <cell r="F371">
            <v>38394.666666666664</v>
          </cell>
          <cell r="G371">
            <v>38395.75</v>
          </cell>
          <cell r="H371" t="str">
            <v>ccastror</v>
          </cell>
          <cell r="K371" t="str">
            <v>16707269</v>
          </cell>
        </row>
        <row r="372">
          <cell r="A372">
            <v>17954</v>
          </cell>
          <cell r="B372" t="str">
            <v>SYK283</v>
          </cell>
          <cell r="C372">
            <v>2808</v>
          </cell>
          <cell r="D372" t="str">
            <v>CORRECTIVO</v>
          </cell>
          <cell r="E372">
            <v>38394.475243055553</v>
          </cell>
          <cell r="F372">
            <v>38398.833333333336</v>
          </cell>
          <cell r="G372">
            <v>38397.75</v>
          </cell>
          <cell r="H372" t="str">
            <v>CCASTRO</v>
          </cell>
          <cell r="I372" t="str">
            <v>Técnico- Garantía</v>
          </cell>
          <cell r="J372">
            <v>1801</v>
          </cell>
          <cell r="K372" t="str">
            <v>74370499</v>
          </cell>
        </row>
        <row r="373">
          <cell r="A373">
            <v>17955</v>
          </cell>
          <cell r="B373" t="str">
            <v>R15957</v>
          </cell>
          <cell r="C373">
            <v>4102</v>
          </cell>
          <cell r="D373" t="str">
            <v>CORRECTIVO</v>
          </cell>
          <cell r="E373">
            <v>38394.488946759258</v>
          </cell>
          <cell r="F373">
            <v>38395.75</v>
          </cell>
          <cell r="G373">
            <v>38397.666666666664</v>
          </cell>
          <cell r="H373" t="str">
            <v>ccastror</v>
          </cell>
          <cell r="K373" t="str">
            <v>11338744</v>
          </cell>
        </row>
        <row r="374">
          <cell r="A374">
            <v>17956</v>
          </cell>
          <cell r="B374" t="str">
            <v>SYS646</v>
          </cell>
          <cell r="C374">
            <v>2004</v>
          </cell>
          <cell r="D374" t="str">
            <v>PREVENTIVO</v>
          </cell>
          <cell r="E374">
            <v>38394.591898148145</v>
          </cell>
          <cell r="F374">
            <v>38395.75</v>
          </cell>
          <cell r="G374">
            <v>38394.770833333336</v>
          </cell>
          <cell r="H374" t="str">
            <v>LBUITRAGO</v>
          </cell>
          <cell r="I374" t="str">
            <v>Desgaste Normal</v>
          </cell>
          <cell r="K374" t="str">
            <v>10251108</v>
          </cell>
        </row>
        <row r="375">
          <cell r="A375">
            <v>17957</v>
          </cell>
          <cell r="B375" t="str">
            <v>SYK170</v>
          </cell>
          <cell r="C375">
            <v>1806</v>
          </cell>
          <cell r="D375" t="str">
            <v>EXPRESS</v>
          </cell>
          <cell r="E375">
            <v>38394.597071759257</v>
          </cell>
          <cell r="F375">
            <v>38394.708333333336</v>
          </cell>
          <cell r="G375">
            <v>38394.739583333336</v>
          </cell>
          <cell r="H375" t="str">
            <v>CCASTRO</v>
          </cell>
          <cell r="I375" t="str">
            <v>Desgaste Normal</v>
          </cell>
          <cell r="J375">
            <v>3109</v>
          </cell>
          <cell r="K375" t="str">
            <v>79050247</v>
          </cell>
        </row>
        <row r="376">
          <cell r="A376">
            <v>17958</v>
          </cell>
          <cell r="B376" t="str">
            <v>SYK386</v>
          </cell>
          <cell r="C376">
            <v>2708</v>
          </cell>
          <cell r="D376" t="str">
            <v>CORRECTIVO</v>
          </cell>
          <cell r="E376">
            <v>38394.598692129628</v>
          </cell>
          <cell r="F376">
            <v>38395.75</v>
          </cell>
          <cell r="G376">
            <v>38395.8125</v>
          </cell>
          <cell r="H376" t="str">
            <v>CCASTRO</v>
          </cell>
          <cell r="I376" t="str">
            <v>Técnico- Garantía</v>
          </cell>
          <cell r="J376">
            <v>1703</v>
          </cell>
          <cell r="K376" t="str">
            <v>19447004</v>
          </cell>
        </row>
        <row r="377">
          <cell r="A377">
            <v>17959</v>
          </cell>
          <cell r="B377" t="str">
            <v>SYK385</v>
          </cell>
          <cell r="C377">
            <v>2410</v>
          </cell>
          <cell r="D377" t="str">
            <v>EXPRESS</v>
          </cell>
          <cell r="E377">
            <v>38394.604305555556</v>
          </cell>
          <cell r="F377">
            <v>38394.666666666664</v>
          </cell>
          <cell r="G377">
            <v>38394.75</v>
          </cell>
          <cell r="H377" t="str">
            <v>CCASTRO</v>
          </cell>
          <cell r="I377" t="str">
            <v>Desgaste Normal</v>
          </cell>
          <cell r="J377">
            <v>3108</v>
          </cell>
          <cell r="K377" t="str">
            <v>80261241</v>
          </cell>
        </row>
        <row r="378">
          <cell r="A378">
            <v>17960</v>
          </cell>
          <cell r="B378" t="str">
            <v>XVH703</v>
          </cell>
          <cell r="C378">
            <v>2410</v>
          </cell>
          <cell r="D378" t="str">
            <v>EXPRESS</v>
          </cell>
          <cell r="E378">
            <v>38394.607372685183</v>
          </cell>
          <cell r="F378">
            <v>38394.666666666664</v>
          </cell>
          <cell r="G378">
            <v>38394.8125</v>
          </cell>
          <cell r="H378" t="str">
            <v>CCASTRO</v>
          </cell>
          <cell r="I378" t="str">
            <v>Desgaste Normal</v>
          </cell>
          <cell r="J378">
            <v>3108</v>
          </cell>
          <cell r="K378" t="str">
            <v>9527816</v>
          </cell>
        </row>
        <row r="379">
          <cell r="A379">
            <v>17961</v>
          </cell>
          <cell r="B379" t="str">
            <v>R10321</v>
          </cell>
          <cell r="C379">
            <v>4103</v>
          </cell>
          <cell r="D379" t="str">
            <v>CORRECTIVO</v>
          </cell>
          <cell r="E379">
            <v>38394.621192129627</v>
          </cell>
          <cell r="F379">
            <v>38395.666666666664</v>
          </cell>
          <cell r="G379">
            <v>38394.666666666664</v>
          </cell>
          <cell r="H379" t="str">
            <v>lbuitrago</v>
          </cell>
          <cell r="K379" t="str">
            <v>74370043</v>
          </cell>
        </row>
        <row r="380">
          <cell r="A380">
            <v>17962</v>
          </cell>
          <cell r="B380" t="str">
            <v>R25243</v>
          </cell>
          <cell r="C380">
            <v>4301</v>
          </cell>
          <cell r="D380" t="str">
            <v>CORRECTIVO</v>
          </cell>
          <cell r="E380">
            <v>38394.651388888888</v>
          </cell>
          <cell r="F380">
            <v>38394.791666666664</v>
          </cell>
          <cell r="G380">
            <v>38394.75</v>
          </cell>
          <cell r="H380" t="str">
            <v>lbuitrago</v>
          </cell>
          <cell r="K380" t="str">
            <v>19109408</v>
          </cell>
        </row>
        <row r="381">
          <cell r="A381">
            <v>17963</v>
          </cell>
          <cell r="B381" t="str">
            <v>SUA682</v>
          </cell>
          <cell r="C381">
            <v>3001</v>
          </cell>
          <cell r="D381" t="str">
            <v>CORRECTIVO</v>
          </cell>
          <cell r="E381">
            <v>38394.654421296298</v>
          </cell>
          <cell r="F381">
            <v>38394.875</v>
          </cell>
          <cell r="G381">
            <v>38394.654861111114</v>
          </cell>
          <cell r="H381" t="str">
            <v>hcortezano</v>
          </cell>
          <cell r="K381" t="str">
            <v>94323518</v>
          </cell>
        </row>
        <row r="382">
          <cell r="A382">
            <v>17964</v>
          </cell>
          <cell r="B382" t="str">
            <v>SYR406</v>
          </cell>
          <cell r="C382">
            <v>2902</v>
          </cell>
          <cell r="D382" t="str">
            <v>CORRECTIVO</v>
          </cell>
          <cell r="E382">
            <v>38394.654965277776</v>
          </cell>
          <cell r="F382">
            <v>38394.875</v>
          </cell>
          <cell r="G382">
            <v>38394.667361111111</v>
          </cell>
          <cell r="H382" t="str">
            <v>hcortezano</v>
          </cell>
          <cell r="K382" t="str">
            <v>5882951</v>
          </cell>
        </row>
        <row r="383">
          <cell r="A383">
            <v>17965</v>
          </cell>
          <cell r="B383" t="str">
            <v>SYK273</v>
          </cell>
          <cell r="C383">
            <v>2501</v>
          </cell>
          <cell r="D383" t="str">
            <v>CORRECTIVO</v>
          </cell>
          <cell r="E383">
            <v>38394.655474537038</v>
          </cell>
          <cell r="F383">
            <v>38394.875</v>
          </cell>
          <cell r="G383">
            <v>38394.655555555553</v>
          </cell>
          <cell r="H383" t="str">
            <v>hcortezano</v>
          </cell>
          <cell r="K383" t="str">
            <v>8200318</v>
          </cell>
        </row>
        <row r="384">
          <cell r="A384">
            <v>17966</v>
          </cell>
          <cell r="B384" t="str">
            <v>R30581</v>
          </cell>
          <cell r="C384">
            <v>4705</v>
          </cell>
          <cell r="D384" t="str">
            <v>CORRECTIVO</v>
          </cell>
          <cell r="E384">
            <v>38394.654780092591</v>
          </cell>
          <cell r="F384">
            <v>38395.666666666664</v>
          </cell>
          <cell r="G384">
            <v>38395.458333333336</v>
          </cell>
          <cell r="H384" t="str">
            <v>lbuitrago</v>
          </cell>
          <cell r="K384" t="str">
            <v>10251108</v>
          </cell>
        </row>
        <row r="385">
          <cell r="A385">
            <v>17967</v>
          </cell>
          <cell r="B385" t="str">
            <v>SYK022</v>
          </cell>
          <cell r="C385">
            <v>2410</v>
          </cell>
          <cell r="D385" t="str">
            <v>EXPRESS</v>
          </cell>
          <cell r="E385">
            <v>38394.67050925926</v>
          </cell>
          <cell r="F385">
            <v>38394.708333333336</v>
          </cell>
          <cell r="G385">
            <v>38394.864583333336</v>
          </cell>
          <cell r="H385" t="str">
            <v>LBUITRAGO</v>
          </cell>
          <cell r="I385" t="str">
            <v>Desgaste Normal</v>
          </cell>
          <cell r="J385">
            <v>2708</v>
          </cell>
          <cell r="K385" t="str">
            <v>79642371</v>
          </cell>
        </row>
        <row r="386">
          <cell r="A386">
            <v>17969</v>
          </cell>
          <cell r="B386" t="str">
            <v>SYR399</v>
          </cell>
          <cell r="C386">
            <v>4720</v>
          </cell>
          <cell r="D386" t="str">
            <v>CORRECTIVO</v>
          </cell>
          <cell r="E386">
            <v>38394.712789351855</v>
          </cell>
          <cell r="F386">
            <v>38395.75</v>
          </cell>
          <cell r="G386">
            <v>38395.791666666664</v>
          </cell>
          <cell r="H386" t="str">
            <v>CCASTRO</v>
          </cell>
          <cell r="I386" t="str">
            <v>Conducción - Operaciones</v>
          </cell>
          <cell r="J386">
            <v>1704</v>
          </cell>
          <cell r="K386" t="str">
            <v>79041838</v>
          </cell>
        </row>
        <row r="387">
          <cell r="A387">
            <v>17970</v>
          </cell>
          <cell r="B387" t="str">
            <v>SKH286</v>
          </cell>
          <cell r="C387">
            <v>1809</v>
          </cell>
          <cell r="D387" t="str">
            <v>EXPRESS</v>
          </cell>
          <cell r="E387">
            <v>38395.318090277775</v>
          </cell>
          <cell r="F387">
            <v>38395.416666666664</v>
          </cell>
          <cell r="G387">
            <v>38395.583333333336</v>
          </cell>
          <cell r="H387" t="str">
            <v>CCASTRO</v>
          </cell>
          <cell r="I387" t="str">
            <v>Desgaste Normal</v>
          </cell>
          <cell r="J387">
            <v>1814</v>
          </cell>
          <cell r="K387" t="str">
            <v>79164688</v>
          </cell>
        </row>
        <row r="388">
          <cell r="A388">
            <v>17971</v>
          </cell>
          <cell r="B388" t="str">
            <v>SYK384</v>
          </cell>
          <cell r="C388">
            <v>2902</v>
          </cell>
          <cell r="D388" t="str">
            <v>CORRECTIVO</v>
          </cell>
          <cell r="E388">
            <v>38395.329016203701</v>
          </cell>
          <cell r="F388">
            <v>38395.75</v>
          </cell>
          <cell r="G388">
            <v>38395.666666666664</v>
          </cell>
          <cell r="H388" t="str">
            <v>lbuitrago</v>
          </cell>
          <cell r="K388" t="str">
            <v>79142754</v>
          </cell>
        </row>
        <row r="389">
          <cell r="A389">
            <v>17972</v>
          </cell>
          <cell r="B389" t="str">
            <v>SYM360</v>
          </cell>
          <cell r="C389">
            <v>1806</v>
          </cell>
          <cell r="D389" t="str">
            <v>CORRECTIVO</v>
          </cell>
          <cell r="E389">
            <v>38395.340277777781</v>
          </cell>
          <cell r="F389">
            <v>38395.520833333336</v>
          </cell>
          <cell r="G389">
            <v>38395.541666666664</v>
          </cell>
          <cell r="H389" t="str">
            <v>CCASTRO</v>
          </cell>
          <cell r="I389" t="str">
            <v>Desgaste Normal</v>
          </cell>
          <cell r="J389">
            <v>2307</v>
          </cell>
          <cell r="K389" t="str">
            <v>19159618</v>
          </cell>
        </row>
        <row r="390">
          <cell r="A390">
            <v>17973</v>
          </cell>
          <cell r="B390" t="str">
            <v>SYK670</v>
          </cell>
          <cell r="C390">
            <v>2708</v>
          </cell>
          <cell r="D390" t="str">
            <v>CORRECTIVO</v>
          </cell>
          <cell r="E390">
            <v>38395.349097222221</v>
          </cell>
          <cell r="F390">
            <v>38395.520833333336</v>
          </cell>
          <cell r="G390">
            <v>38395.520833333336</v>
          </cell>
          <cell r="H390" t="str">
            <v>LBUITRAGO</v>
          </cell>
          <cell r="I390" t="str">
            <v>Conducción - Operaciones</v>
          </cell>
          <cell r="J390">
            <v>2004</v>
          </cell>
          <cell r="K390" t="str">
            <v>10157982</v>
          </cell>
        </row>
        <row r="391">
          <cell r="A391">
            <v>17974</v>
          </cell>
          <cell r="B391" t="str">
            <v>BGD671</v>
          </cell>
          <cell r="C391">
            <v>3001</v>
          </cell>
          <cell r="D391" t="str">
            <v>CORRECTIVO</v>
          </cell>
          <cell r="E391">
            <v>38395.366238425922</v>
          </cell>
          <cell r="F391">
            <v>38395.583333333336</v>
          </cell>
          <cell r="H391" t="str">
            <v>lbuitrago</v>
          </cell>
          <cell r="K391" t="str">
            <v>11251687</v>
          </cell>
        </row>
        <row r="392">
          <cell r="A392">
            <v>17975</v>
          </cell>
          <cell r="B392" t="str">
            <v>SYL388</v>
          </cell>
          <cell r="C392">
            <v>2710</v>
          </cell>
          <cell r="D392" t="str">
            <v>CORRECTIVO</v>
          </cell>
          <cell r="E392">
            <v>38395.385196759256</v>
          </cell>
          <cell r="F392">
            <v>38395.75</v>
          </cell>
          <cell r="G392">
            <v>38395.666666666664</v>
          </cell>
          <cell r="H392" t="str">
            <v>CCASTROR</v>
          </cell>
          <cell r="K392" t="str">
            <v>91249900</v>
          </cell>
        </row>
        <row r="393">
          <cell r="A393">
            <v>17976</v>
          </cell>
          <cell r="B393" t="str">
            <v>SYS826</v>
          </cell>
          <cell r="C393">
            <v>2410</v>
          </cell>
          <cell r="D393" t="str">
            <v>EXPRESS</v>
          </cell>
          <cell r="E393">
            <v>38395.390393518515</v>
          </cell>
          <cell r="F393">
            <v>38395.520833333336</v>
          </cell>
          <cell r="G393">
            <v>38395.520833333336</v>
          </cell>
          <cell r="H393" t="str">
            <v>CCASTRO</v>
          </cell>
          <cell r="I393" t="str">
            <v>Desgaste Normal</v>
          </cell>
          <cell r="J393">
            <v>2806</v>
          </cell>
          <cell r="K393" t="str">
            <v>4243453</v>
          </cell>
        </row>
        <row r="394">
          <cell r="A394">
            <v>17977</v>
          </cell>
          <cell r="B394" t="str">
            <v>SYR398</v>
          </cell>
          <cell r="C394">
            <v>1806</v>
          </cell>
          <cell r="D394" t="str">
            <v>EXPRESS</v>
          </cell>
          <cell r="E394">
            <v>38395.39503472222</v>
          </cell>
          <cell r="F394">
            <v>38395.5</v>
          </cell>
          <cell r="G394">
            <v>38395.479166666664</v>
          </cell>
          <cell r="H394" t="str">
            <v>CCASTRO</v>
          </cell>
          <cell r="I394" t="str">
            <v>Desgaste Normal</v>
          </cell>
          <cell r="J394">
            <v>2107</v>
          </cell>
          <cell r="K394" t="str">
            <v>7222672</v>
          </cell>
        </row>
        <row r="395">
          <cell r="A395">
            <v>17978</v>
          </cell>
          <cell r="B395" t="str">
            <v>SYK410</v>
          </cell>
          <cell r="C395">
            <v>1904</v>
          </cell>
          <cell r="D395" t="str">
            <v>CORRECTIVO</v>
          </cell>
          <cell r="E395">
            <v>38395.404305555552</v>
          </cell>
          <cell r="F395">
            <v>38395.708333333336</v>
          </cell>
          <cell r="G395">
            <v>38395.6875</v>
          </cell>
          <cell r="H395" t="str">
            <v>LBUITRAGO</v>
          </cell>
          <cell r="I395" t="str">
            <v>Desgaste Normal</v>
          </cell>
          <cell r="J395">
            <v>2006</v>
          </cell>
          <cell r="K395" t="str">
            <v>74358560</v>
          </cell>
        </row>
        <row r="396">
          <cell r="A396">
            <v>17979</v>
          </cell>
          <cell r="B396" t="str">
            <v>SYS714</v>
          </cell>
          <cell r="C396">
            <v>2806</v>
          </cell>
          <cell r="D396" t="str">
            <v>PREVENTIVO</v>
          </cell>
          <cell r="E396">
            <v>38395.413541666669</v>
          </cell>
          <cell r="F396">
            <v>38395.75</v>
          </cell>
          <cell r="G396">
            <v>38395.708333333336</v>
          </cell>
          <cell r="H396" t="str">
            <v>LBUITRAGO</v>
          </cell>
          <cell r="I396" t="str">
            <v>Desgaste Normal</v>
          </cell>
          <cell r="K396" t="str">
            <v>19442440</v>
          </cell>
        </row>
        <row r="397">
          <cell r="A397">
            <v>17980</v>
          </cell>
          <cell r="B397" t="str">
            <v>SYK666</v>
          </cell>
          <cell r="C397">
            <v>2404</v>
          </cell>
          <cell r="D397" t="str">
            <v>EXPRESS</v>
          </cell>
          <cell r="E397">
            <v>38395.424942129626</v>
          </cell>
          <cell r="F397">
            <v>38395.520833333336</v>
          </cell>
          <cell r="G397">
            <v>38395.520833333336</v>
          </cell>
          <cell r="H397" t="str">
            <v>CCASTRO</v>
          </cell>
          <cell r="I397" t="str">
            <v>Desgaste Normal</v>
          </cell>
          <cell r="J397">
            <v>3108</v>
          </cell>
          <cell r="K397" t="str">
            <v>3214024</v>
          </cell>
        </row>
        <row r="398">
          <cell r="A398">
            <v>17981</v>
          </cell>
          <cell r="B398" t="str">
            <v>R30487</v>
          </cell>
          <cell r="C398">
            <v>4009</v>
          </cell>
          <cell r="D398" t="str">
            <v>CORRECTIVO</v>
          </cell>
          <cell r="E398">
            <v>38395.441365740742</v>
          </cell>
          <cell r="F398">
            <v>38395.708333333336</v>
          </cell>
          <cell r="G398">
            <v>38395.708333333336</v>
          </cell>
          <cell r="H398" t="str">
            <v>jmora</v>
          </cell>
          <cell r="K398" t="str">
            <v>4136752</v>
          </cell>
        </row>
        <row r="399">
          <cell r="A399">
            <v>17982</v>
          </cell>
          <cell r="B399" t="str">
            <v>R09635</v>
          </cell>
          <cell r="C399">
            <v>4601</v>
          </cell>
          <cell r="D399" t="str">
            <v>CORRECTIVO</v>
          </cell>
          <cell r="E399">
            <v>38395.439976851849</v>
          </cell>
          <cell r="F399">
            <v>38395.75</v>
          </cell>
          <cell r="G399">
            <v>38407.75</v>
          </cell>
          <cell r="H399" t="str">
            <v>lbuitrago</v>
          </cell>
          <cell r="K399" t="str">
            <v>7842568</v>
          </cell>
        </row>
        <row r="400">
          <cell r="A400">
            <v>17983</v>
          </cell>
          <cell r="B400" t="str">
            <v>SYS007</v>
          </cell>
          <cell r="C400">
            <v>3001</v>
          </cell>
          <cell r="D400" t="str">
            <v>CORRECTIVO</v>
          </cell>
          <cell r="E400">
            <v>38396.415601851855</v>
          </cell>
          <cell r="F400">
            <v>38398.833333333336</v>
          </cell>
          <cell r="G400">
            <v>38398.333333333336</v>
          </cell>
          <cell r="H400" t="str">
            <v>LBUITRAGO</v>
          </cell>
          <cell r="I400" t="str">
            <v>Técnico- Garantía</v>
          </cell>
          <cell r="J400">
            <v>1804</v>
          </cell>
          <cell r="K400" t="str">
            <v>19350736</v>
          </cell>
        </row>
        <row r="401">
          <cell r="A401">
            <v>17984</v>
          </cell>
          <cell r="B401" t="str">
            <v>SYL422</v>
          </cell>
          <cell r="C401">
            <v>2302</v>
          </cell>
          <cell r="D401" t="str">
            <v>PREVENTIVO</v>
          </cell>
          <cell r="E401">
            <v>38396.421342592592</v>
          </cell>
          <cell r="F401">
            <v>38398.833333333336</v>
          </cell>
          <cell r="G401">
            <v>38397.791666666664</v>
          </cell>
          <cell r="H401" t="str">
            <v>LBUITRAGO</v>
          </cell>
          <cell r="I401" t="str">
            <v>Desgaste Normal</v>
          </cell>
          <cell r="K401" t="str">
            <v>7221559</v>
          </cell>
        </row>
        <row r="402">
          <cell r="A402">
            <v>17985</v>
          </cell>
          <cell r="B402" t="str">
            <v>SYL396</v>
          </cell>
          <cell r="C402">
            <v>1832</v>
          </cell>
          <cell r="D402" t="str">
            <v>CORRECTIVO</v>
          </cell>
          <cell r="E402">
            <v>38396.432442129626</v>
          </cell>
          <cell r="F402">
            <v>38397.833333333336</v>
          </cell>
          <cell r="G402">
            <v>38397.791666666664</v>
          </cell>
          <cell r="H402" t="str">
            <v>LBUITRAGO</v>
          </cell>
          <cell r="I402" t="str">
            <v>Desgaste Normal</v>
          </cell>
          <cell r="J402">
            <v>1832</v>
          </cell>
          <cell r="K402" t="str">
            <v>13389186</v>
          </cell>
        </row>
        <row r="403">
          <cell r="A403">
            <v>17986</v>
          </cell>
          <cell r="B403" t="str">
            <v>UFQ098</v>
          </cell>
          <cell r="C403">
            <v>2902</v>
          </cell>
          <cell r="D403" t="str">
            <v>CORRECTIVO</v>
          </cell>
          <cell r="E403">
            <v>38396.439942129633</v>
          </cell>
          <cell r="F403">
            <v>38398.833333333336</v>
          </cell>
          <cell r="G403">
            <v>38397.75</v>
          </cell>
          <cell r="H403" t="str">
            <v>LBUITRAGO</v>
          </cell>
          <cell r="I403" t="str">
            <v>Desgaste Normal</v>
          </cell>
          <cell r="J403">
            <v>1813</v>
          </cell>
          <cell r="K403" t="str">
            <v>86044856</v>
          </cell>
        </row>
        <row r="404">
          <cell r="A404">
            <v>17988</v>
          </cell>
          <cell r="B404" t="str">
            <v>SYR934</v>
          </cell>
          <cell r="C404">
            <v>2403</v>
          </cell>
          <cell r="D404" t="str">
            <v>EXPRESS</v>
          </cell>
          <cell r="E404">
            <v>38396.460451388892</v>
          </cell>
          <cell r="F404">
            <v>38397.416666666664</v>
          </cell>
          <cell r="G404">
            <v>38397.75</v>
          </cell>
          <cell r="H404" t="str">
            <v>LBUITRAGO</v>
          </cell>
          <cell r="I404" t="str">
            <v>Desgaste Normal</v>
          </cell>
          <cell r="J404">
            <v>2003</v>
          </cell>
          <cell r="K404" t="str">
            <v>3186925</v>
          </cell>
        </row>
        <row r="405">
          <cell r="A405">
            <v>17989</v>
          </cell>
          <cell r="B405" t="str">
            <v>UPG086</v>
          </cell>
          <cell r="C405">
            <v>2710</v>
          </cell>
          <cell r="D405" t="str">
            <v>PREVENTIVO</v>
          </cell>
          <cell r="E405">
            <v>38396.462291666663</v>
          </cell>
          <cell r="F405">
            <v>38398.833333333336</v>
          </cell>
          <cell r="G405">
            <v>38401.772222222222</v>
          </cell>
          <cell r="H405" t="str">
            <v>CCASTRO</v>
          </cell>
          <cell r="I405" t="str">
            <v>Desgaste Normal</v>
          </cell>
          <cell r="K405" t="str">
            <v>14272754</v>
          </cell>
        </row>
        <row r="406">
          <cell r="A406">
            <v>17990</v>
          </cell>
          <cell r="B406" t="str">
            <v>SYK269</v>
          </cell>
          <cell r="C406">
            <v>2307</v>
          </cell>
          <cell r="D406" t="str">
            <v>CORRECTIVO</v>
          </cell>
          <cell r="E406">
            <v>38396.51090277778</v>
          </cell>
          <cell r="F406">
            <v>38397.416666666664</v>
          </cell>
          <cell r="G406">
            <v>38397.791666666664</v>
          </cell>
          <cell r="H406" t="str">
            <v>LBUITRAGO</v>
          </cell>
          <cell r="I406" t="str">
            <v>Desgaste Normal</v>
          </cell>
          <cell r="J406">
            <v>3108</v>
          </cell>
          <cell r="K406" t="str">
            <v>7227145</v>
          </cell>
        </row>
        <row r="407">
          <cell r="A407">
            <v>17991</v>
          </cell>
          <cell r="B407" t="str">
            <v>SYK411</v>
          </cell>
          <cell r="C407">
            <v>2407</v>
          </cell>
          <cell r="D407" t="str">
            <v>PREVENTIVO</v>
          </cell>
          <cell r="E407">
            <v>38396.513113425928</v>
          </cell>
          <cell r="F407">
            <v>38398.833333333336</v>
          </cell>
          <cell r="G407">
            <v>38400.756944444445</v>
          </cell>
          <cell r="H407" t="str">
            <v>LBUITRAGO</v>
          </cell>
          <cell r="I407" t="str">
            <v>Desgaste Normal</v>
          </cell>
          <cell r="K407" t="str">
            <v>79767445</v>
          </cell>
        </row>
        <row r="408">
          <cell r="A408">
            <v>17992</v>
          </cell>
          <cell r="B408" t="str">
            <v>SYK412</v>
          </cell>
          <cell r="C408">
            <v>3108</v>
          </cell>
          <cell r="D408" t="str">
            <v>CORRECTIVO</v>
          </cell>
          <cell r="E408">
            <v>38396.565000000002</v>
          </cell>
          <cell r="F408">
            <v>38398.833333333336</v>
          </cell>
          <cell r="G408">
            <v>38398.763888888891</v>
          </cell>
          <cell r="H408" t="str">
            <v>JJGUZMAN</v>
          </cell>
          <cell r="I408" t="str">
            <v>Desgaste Normal</v>
          </cell>
          <cell r="J408">
            <v>1704</v>
          </cell>
          <cell r="K408" t="str">
            <v>18391006</v>
          </cell>
        </row>
        <row r="409">
          <cell r="A409">
            <v>17993</v>
          </cell>
          <cell r="B409" t="str">
            <v>SYK685</v>
          </cell>
          <cell r="C409">
            <v>3108</v>
          </cell>
          <cell r="D409" t="str">
            <v>EXPRESS</v>
          </cell>
          <cell r="E409">
            <v>38397.311157407406</v>
          </cell>
          <cell r="F409">
            <v>38397.416666666664</v>
          </cell>
          <cell r="G409">
            <v>38397.78125</v>
          </cell>
          <cell r="H409" t="str">
            <v>LBUITRAGO</v>
          </cell>
          <cell r="I409" t="str">
            <v>Desgaste Normal</v>
          </cell>
          <cell r="J409">
            <v>3110</v>
          </cell>
          <cell r="K409" t="str">
            <v>7218065</v>
          </cell>
        </row>
        <row r="410">
          <cell r="A410">
            <v>17994</v>
          </cell>
          <cell r="B410" t="str">
            <v>R20352</v>
          </cell>
          <cell r="C410">
            <v>4205</v>
          </cell>
          <cell r="D410" t="str">
            <v>CORRECTIVO</v>
          </cell>
          <cell r="E410">
            <v>38397.338449074072</v>
          </cell>
          <cell r="F410">
            <v>38397.75</v>
          </cell>
          <cell r="G410">
            <v>38397.75</v>
          </cell>
          <cell r="H410" t="str">
            <v>lbuitrago</v>
          </cell>
          <cell r="K410" t="str">
            <v>74369470</v>
          </cell>
        </row>
        <row r="411">
          <cell r="A411">
            <v>17995</v>
          </cell>
          <cell r="B411" t="str">
            <v>SYR443</v>
          </cell>
          <cell r="C411">
            <v>3005</v>
          </cell>
          <cell r="D411" t="str">
            <v>CORRECTIVO</v>
          </cell>
          <cell r="E411">
            <v>38397.358020833337</v>
          </cell>
          <cell r="F411">
            <v>38397.520833333336</v>
          </cell>
          <cell r="H411" t="str">
            <v>envia</v>
          </cell>
          <cell r="K411" t="str">
            <v>19362361</v>
          </cell>
        </row>
        <row r="412">
          <cell r="A412">
            <v>17996</v>
          </cell>
          <cell r="B412" t="str">
            <v>SYS637</v>
          </cell>
          <cell r="C412">
            <v>2708</v>
          </cell>
          <cell r="D412" t="str">
            <v>CORRECTIVO</v>
          </cell>
          <cell r="E412">
            <v>38397.362291666665</v>
          </cell>
          <cell r="F412">
            <v>38397.791666666664</v>
          </cell>
          <cell r="G412">
            <v>38397.75</v>
          </cell>
          <cell r="H412" t="str">
            <v>LBUITRAGO</v>
          </cell>
          <cell r="I412" t="str">
            <v>Técnico- Garantía</v>
          </cell>
          <cell r="J412">
            <v>3003</v>
          </cell>
          <cell r="K412" t="str">
            <v>91206089</v>
          </cell>
        </row>
        <row r="413">
          <cell r="A413">
            <v>17997</v>
          </cell>
          <cell r="B413" t="str">
            <v>SYK272</v>
          </cell>
          <cell r="C413">
            <v>1814</v>
          </cell>
          <cell r="D413" t="str">
            <v>PREVENTIVO</v>
          </cell>
          <cell r="E413">
            <v>38397.37903935185</v>
          </cell>
          <cell r="F413">
            <v>38398.791666666664</v>
          </cell>
          <cell r="G413">
            <v>38398.791666666664</v>
          </cell>
          <cell r="H413" t="str">
            <v>CCASTRO</v>
          </cell>
          <cell r="I413" t="str">
            <v>Desgaste Normal</v>
          </cell>
          <cell r="K413" t="str">
            <v>17192599</v>
          </cell>
        </row>
        <row r="414">
          <cell r="A414">
            <v>17998</v>
          </cell>
          <cell r="B414" t="str">
            <v>SYK394</v>
          </cell>
          <cell r="C414">
            <v>2108</v>
          </cell>
          <cell r="D414" t="str">
            <v>CORRECTIVO</v>
          </cell>
          <cell r="E414">
            <v>38397.398275462961</v>
          </cell>
          <cell r="F414">
            <v>38397.791666666664</v>
          </cell>
          <cell r="G414">
            <v>38398.833333333336</v>
          </cell>
          <cell r="H414" t="str">
            <v>CCASTRO</v>
          </cell>
          <cell r="I414" t="str">
            <v>Desgaste Normal</v>
          </cell>
          <cell r="J414">
            <v>1814</v>
          </cell>
          <cell r="K414" t="str">
            <v>3224434</v>
          </cell>
        </row>
        <row r="415">
          <cell r="A415">
            <v>17999</v>
          </cell>
          <cell r="B415" t="str">
            <v>SYR396</v>
          </cell>
          <cell r="C415">
            <v>1709</v>
          </cell>
          <cell r="D415" t="str">
            <v>CORRECTIVO</v>
          </cell>
          <cell r="E415">
            <v>38397.402499999997</v>
          </cell>
          <cell r="F415">
            <v>38397.875</v>
          </cell>
          <cell r="G415">
            <v>38397.458333333336</v>
          </cell>
          <cell r="H415" t="str">
            <v>hcortezano</v>
          </cell>
          <cell r="K415" t="str">
            <v>79515384</v>
          </cell>
        </row>
        <row r="416">
          <cell r="A416">
            <v>18001</v>
          </cell>
          <cell r="B416" t="str">
            <v>SYL437</v>
          </cell>
          <cell r="C416">
            <v>2410</v>
          </cell>
          <cell r="D416" t="str">
            <v>CORRECTIVO</v>
          </cell>
          <cell r="E416">
            <v>38397.408946759257</v>
          </cell>
          <cell r="F416">
            <v>38397.791666666664</v>
          </cell>
          <cell r="G416">
            <v>38397.791666666664</v>
          </cell>
          <cell r="H416" t="str">
            <v>LBUITRAGO</v>
          </cell>
          <cell r="I416" t="str">
            <v>Desgaste Normal</v>
          </cell>
          <cell r="J416">
            <v>1908</v>
          </cell>
          <cell r="K416" t="str">
            <v>17194063</v>
          </cell>
        </row>
        <row r="417">
          <cell r="A417">
            <v>18002</v>
          </cell>
          <cell r="B417" t="str">
            <v>SYR393</v>
          </cell>
          <cell r="C417">
            <v>2704</v>
          </cell>
          <cell r="D417" t="str">
            <v>CORRECTIVO</v>
          </cell>
          <cell r="E417">
            <v>38397.413645833331</v>
          </cell>
          <cell r="F417">
            <v>38397.791666666664</v>
          </cell>
          <cell r="G417">
            <v>38397.458333333336</v>
          </cell>
          <cell r="H417" t="str">
            <v>jrojasj</v>
          </cell>
          <cell r="K417" t="str">
            <v>98592588</v>
          </cell>
        </row>
        <row r="418">
          <cell r="A418">
            <v>18003</v>
          </cell>
          <cell r="B418" t="str">
            <v>SYR928</v>
          </cell>
          <cell r="C418">
            <v>2708</v>
          </cell>
          <cell r="D418" t="str">
            <v>CORRECTIVO</v>
          </cell>
          <cell r="E418">
            <v>38397.412939814814</v>
          </cell>
          <cell r="F418">
            <v>38397.791666666664</v>
          </cell>
          <cell r="G418">
            <v>38397.791666666664</v>
          </cell>
          <cell r="H418" t="str">
            <v>LBUITRAGO</v>
          </cell>
          <cell r="I418" t="str">
            <v>Técnico- Garantía</v>
          </cell>
          <cell r="J418">
            <v>1810</v>
          </cell>
          <cell r="K418" t="str">
            <v>19202296</v>
          </cell>
        </row>
        <row r="419">
          <cell r="A419">
            <v>18004</v>
          </cell>
          <cell r="B419" t="str">
            <v>SYL533</v>
          </cell>
          <cell r="C419">
            <v>1834</v>
          </cell>
          <cell r="D419" t="str">
            <v>EXPRESS</v>
          </cell>
          <cell r="E419">
            <v>38397.432951388888</v>
          </cell>
          <cell r="F419">
            <v>38397.5</v>
          </cell>
          <cell r="G419">
            <v>38397.791666666664</v>
          </cell>
          <cell r="H419" t="str">
            <v>LBUITRAGO</v>
          </cell>
          <cell r="I419" t="str">
            <v>Conducción - Operaciones</v>
          </cell>
          <cell r="J419">
            <v>2802</v>
          </cell>
          <cell r="K419" t="str">
            <v>93370023</v>
          </cell>
        </row>
        <row r="420">
          <cell r="A420">
            <v>18006</v>
          </cell>
          <cell r="B420" t="str">
            <v>XVK960</v>
          </cell>
          <cell r="C420">
            <v>1704</v>
          </cell>
          <cell r="D420" t="str">
            <v>EXPRESS</v>
          </cell>
          <cell r="E420">
            <v>38397.440254629626</v>
          </cell>
          <cell r="F420">
            <v>38397.5</v>
          </cell>
          <cell r="G420">
            <v>38397.791666666664</v>
          </cell>
          <cell r="H420" t="str">
            <v>LBUITRAGO</v>
          </cell>
          <cell r="I420" t="str">
            <v>Desgaste Normal</v>
          </cell>
          <cell r="J420">
            <v>3108</v>
          </cell>
          <cell r="K420" t="str">
            <v>79434034</v>
          </cell>
        </row>
        <row r="421">
          <cell r="A421">
            <v>18007</v>
          </cell>
          <cell r="B421" t="str">
            <v>R10302</v>
          </cell>
          <cell r="C421">
            <v>4103</v>
          </cell>
          <cell r="D421" t="str">
            <v>CORRECTIVO</v>
          </cell>
          <cell r="E421">
            <v>38397.466909722221</v>
          </cell>
          <cell r="F421">
            <v>38397.75</v>
          </cell>
          <cell r="G421">
            <v>38397.75</v>
          </cell>
          <cell r="H421" t="str">
            <v>lbuitrago</v>
          </cell>
          <cell r="K421" t="str">
            <v>79355670</v>
          </cell>
        </row>
        <row r="422">
          <cell r="A422">
            <v>18008</v>
          </cell>
          <cell r="B422" t="str">
            <v>R15969</v>
          </cell>
          <cell r="C422">
            <v>4201</v>
          </cell>
          <cell r="D422" t="str">
            <v>CORRECTIVO</v>
          </cell>
          <cell r="E422">
            <v>38397.492384259262</v>
          </cell>
          <cell r="F422">
            <v>38397.791666666664</v>
          </cell>
          <cell r="G422">
            <v>38399.520833333336</v>
          </cell>
          <cell r="H422" t="str">
            <v>CCASTRO</v>
          </cell>
          <cell r="K422" t="str">
            <v>74370499</v>
          </cell>
        </row>
        <row r="423">
          <cell r="A423">
            <v>18009</v>
          </cell>
          <cell r="B423" t="str">
            <v>SYL401</v>
          </cell>
          <cell r="C423">
            <v>1704</v>
          </cell>
          <cell r="D423" t="str">
            <v>CORRECTIVO</v>
          </cell>
          <cell r="E423">
            <v>38397.501238425924</v>
          </cell>
          <cell r="F423">
            <v>38397.666666666664</v>
          </cell>
          <cell r="G423">
            <v>38397.75</v>
          </cell>
          <cell r="H423" t="str">
            <v>LBUITRAGO</v>
          </cell>
          <cell r="I423" t="str">
            <v>Desgaste Normal</v>
          </cell>
          <cell r="J423">
            <v>1908</v>
          </cell>
          <cell r="K423" t="str">
            <v>98534922</v>
          </cell>
        </row>
        <row r="424">
          <cell r="A424">
            <v>18010</v>
          </cell>
          <cell r="B424" t="str">
            <v>SYR397</v>
          </cell>
          <cell r="C424">
            <v>2407</v>
          </cell>
          <cell r="D424" t="str">
            <v>CORRECTIVO</v>
          </cell>
          <cell r="E424">
            <v>38397.509884259256</v>
          </cell>
          <cell r="F424">
            <v>38397.791666666664</v>
          </cell>
          <cell r="G424">
            <v>38398.708333333336</v>
          </cell>
          <cell r="H424" t="str">
            <v>LBUITRAGO</v>
          </cell>
          <cell r="I424" t="str">
            <v>Desgaste Normal</v>
          </cell>
          <cell r="J424">
            <v>1701</v>
          </cell>
          <cell r="K424" t="str">
            <v>7227729</v>
          </cell>
        </row>
        <row r="425">
          <cell r="A425">
            <v>18011</v>
          </cell>
          <cell r="B425" t="str">
            <v>SYK393</v>
          </cell>
          <cell r="C425">
            <v>1813</v>
          </cell>
          <cell r="D425" t="str">
            <v>CORRECTIVO</v>
          </cell>
          <cell r="E425">
            <v>38397.514363425929</v>
          </cell>
          <cell r="F425">
            <v>38397.625</v>
          </cell>
          <cell r="G425">
            <v>38397.75</v>
          </cell>
          <cell r="H425" t="str">
            <v>LBUITRAGO</v>
          </cell>
          <cell r="I425" t="str">
            <v>Desgaste Normal</v>
          </cell>
          <cell r="J425">
            <v>3108</v>
          </cell>
          <cell r="K425" t="str">
            <v>17301046</v>
          </cell>
        </row>
        <row r="426">
          <cell r="A426">
            <v>18012</v>
          </cell>
          <cell r="B426" t="str">
            <v>SYR406</v>
          </cell>
          <cell r="C426">
            <v>1704</v>
          </cell>
          <cell r="D426" t="str">
            <v>CORRECTIVO</v>
          </cell>
          <cell r="E426">
            <v>38397.517013888886</v>
          </cell>
          <cell r="F426">
            <v>38397.5625</v>
          </cell>
          <cell r="G426">
            <v>38397.75</v>
          </cell>
          <cell r="H426" t="str">
            <v>lbuitrago</v>
          </cell>
          <cell r="K426" t="str">
            <v>5882951</v>
          </cell>
        </row>
        <row r="427">
          <cell r="A427">
            <v>18013</v>
          </cell>
          <cell r="B427" t="str">
            <v>SYK392</v>
          </cell>
          <cell r="C427">
            <v>2410</v>
          </cell>
          <cell r="D427" t="str">
            <v>CORRECTIVO</v>
          </cell>
          <cell r="E427">
            <v>38397.539155092592</v>
          </cell>
          <cell r="F427">
            <v>38397.791666666664</v>
          </cell>
          <cell r="G427">
            <v>38397.708333333336</v>
          </cell>
          <cell r="H427" t="str">
            <v>LBUITRAGO</v>
          </cell>
          <cell r="I427" t="str">
            <v>Desgaste Normal</v>
          </cell>
          <cell r="J427">
            <v>3108</v>
          </cell>
          <cell r="K427" t="str">
            <v>9534970</v>
          </cell>
        </row>
        <row r="428">
          <cell r="A428">
            <v>18014</v>
          </cell>
          <cell r="B428" t="str">
            <v>SYL429</v>
          </cell>
          <cell r="C428">
            <v>2201</v>
          </cell>
          <cell r="D428" t="str">
            <v>CORRECTIVO</v>
          </cell>
          <cell r="E428">
            <v>38397.546354166669</v>
          </cell>
          <cell r="F428">
            <v>38397.791666666664</v>
          </cell>
          <cell r="G428">
            <v>38397.791666666664</v>
          </cell>
          <cell r="H428" t="str">
            <v>LBUITRAGO</v>
          </cell>
          <cell r="I428" t="str">
            <v>Desgaste Normal</v>
          </cell>
          <cell r="J428">
            <v>2302</v>
          </cell>
          <cell r="K428" t="str">
            <v>79355670</v>
          </cell>
        </row>
        <row r="429">
          <cell r="A429">
            <v>18015</v>
          </cell>
          <cell r="B429" t="str">
            <v>SYS709</v>
          </cell>
          <cell r="C429">
            <v>2804</v>
          </cell>
          <cell r="D429" t="str">
            <v>CORRECTIVO</v>
          </cell>
          <cell r="E429">
            <v>38397.551631944443</v>
          </cell>
          <cell r="F429">
            <v>38397.791666666664</v>
          </cell>
          <cell r="G429">
            <v>38397.75</v>
          </cell>
          <cell r="H429" t="str">
            <v>LBUITRAGO</v>
          </cell>
          <cell r="I429" t="str">
            <v>Desgaste Normal</v>
          </cell>
          <cell r="J429">
            <v>2801</v>
          </cell>
          <cell r="K429" t="str">
            <v>7560858</v>
          </cell>
        </row>
        <row r="430">
          <cell r="A430">
            <v>18016</v>
          </cell>
          <cell r="B430" t="str">
            <v>SYL421</v>
          </cell>
          <cell r="C430">
            <v>2302</v>
          </cell>
          <cell r="D430" t="str">
            <v>PREVENTIVO</v>
          </cell>
          <cell r="E430">
            <v>38397.555324074077</v>
          </cell>
          <cell r="F430">
            <v>38399.791666666664</v>
          </cell>
          <cell r="G430">
            <v>38398.75</v>
          </cell>
          <cell r="H430" t="str">
            <v>CCASTRO</v>
          </cell>
          <cell r="K430" t="str">
            <v>74369470</v>
          </cell>
        </row>
        <row r="431">
          <cell r="A431">
            <v>18017</v>
          </cell>
          <cell r="B431" t="str">
            <v>R25146</v>
          </cell>
          <cell r="C431">
            <v>4001</v>
          </cell>
          <cell r="D431" t="str">
            <v>CORRECTIVO</v>
          </cell>
          <cell r="E431">
            <v>38397.613055555557</v>
          </cell>
          <cell r="F431">
            <v>38398.666666666664</v>
          </cell>
          <cell r="G431">
            <v>38397.770833333336</v>
          </cell>
          <cell r="H431" t="str">
            <v>lbuitrago</v>
          </cell>
          <cell r="K431" t="str">
            <v>17301046</v>
          </cell>
        </row>
        <row r="432">
          <cell r="A432">
            <v>18018</v>
          </cell>
          <cell r="B432" t="str">
            <v>R20378</v>
          </cell>
          <cell r="C432">
            <v>4722</v>
          </cell>
          <cell r="D432" t="str">
            <v>CORRECTIVO</v>
          </cell>
          <cell r="E432">
            <v>38397.616006944445</v>
          </cell>
          <cell r="F432">
            <v>38456.791666666664</v>
          </cell>
          <cell r="G432">
            <v>38398.791666666664</v>
          </cell>
          <cell r="H432" t="str">
            <v>lbuitrago</v>
          </cell>
          <cell r="K432" t="str">
            <v>93370023</v>
          </cell>
        </row>
        <row r="433">
          <cell r="A433">
            <v>18019</v>
          </cell>
          <cell r="B433" t="str">
            <v>R10571</v>
          </cell>
          <cell r="C433">
            <v>4605</v>
          </cell>
          <cell r="D433" t="str">
            <v>CORRECTIVO</v>
          </cell>
          <cell r="E433">
            <v>38397.622303240743</v>
          </cell>
          <cell r="F433">
            <v>38398.666666666664</v>
          </cell>
          <cell r="G433">
            <v>38397.75</v>
          </cell>
          <cell r="H433" t="str">
            <v>lbuitrago</v>
          </cell>
          <cell r="K433" t="str">
            <v>74243696</v>
          </cell>
        </row>
        <row r="434">
          <cell r="A434">
            <v>18020</v>
          </cell>
          <cell r="B434" t="str">
            <v>R12272</v>
          </cell>
          <cell r="C434">
            <v>4503</v>
          </cell>
          <cell r="D434" t="str">
            <v>CORRECTIVO</v>
          </cell>
          <cell r="E434">
            <v>38397.632222222222</v>
          </cell>
          <cell r="F434">
            <v>38398.75</v>
          </cell>
          <cell r="G434">
            <v>38399.75</v>
          </cell>
          <cell r="H434" t="str">
            <v>lbuitrago</v>
          </cell>
          <cell r="K434" t="str">
            <v>11251687</v>
          </cell>
        </row>
        <row r="435">
          <cell r="A435">
            <v>18021</v>
          </cell>
          <cell r="B435" t="str">
            <v>SYS008</v>
          </cell>
          <cell r="C435">
            <v>2708</v>
          </cell>
          <cell r="D435" t="str">
            <v>EXPRESS</v>
          </cell>
          <cell r="E435">
            <v>38397.652199074073</v>
          </cell>
          <cell r="F435">
            <v>38397.708333333336</v>
          </cell>
          <cell r="G435">
            <v>38397.8125</v>
          </cell>
          <cell r="H435" t="str">
            <v>LBUITRAGO</v>
          </cell>
          <cell r="I435" t="str">
            <v>Conducción - Operaciones</v>
          </cell>
          <cell r="J435">
            <v>3006</v>
          </cell>
          <cell r="K435" t="str">
            <v>7228973</v>
          </cell>
        </row>
        <row r="436">
          <cell r="A436">
            <v>18022</v>
          </cell>
          <cell r="B436" t="str">
            <v>SYK391</v>
          </cell>
          <cell r="C436">
            <v>3114</v>
          </cell>
          <cell r="D436" t="str">
            <v>CORRECTIVO</v>
          </cell>
          <cell r="E436">
            <v>38397.712384259263</v>
          </cell>
          <cell r="F436">
            <v>38398.75</v>
          </cell>
          <cell r="G436">
            <v>38398.5</v>
          </cell>
          <cell r="H436" t="str">
            <v>LBUITRAGO</v>
          </cell>
          <cell r="I436" t="str">
            <v>Desgaste Normal</v>
          </cell>
          <cell r="J436">
            <v>3113</v>
          </cell>
          <cell r="K436" t="str">
            <v>91005174</v>
          </cell>
        </row>
        <row r="437">
          <cell r="A437">
            <v>18023</v>
          </cell>
          <cell r="B437" t="str">
            <v>SYL590</v>
          </cell>
          <cell r="C437">
            <v>2408</v>
          </cell>
          <cell r="D437" t="str">
            <v>EXPRESS</v>
          </cell>
          <cell r="E437">
            <v>38397.717523148145</v>
          </cell>
          <cell r="F437">
            <v>38397.791666666664</v>
          </cell>
          <cell r="G437">
            <v>38397.75</v>
          </cell>
          <cell r="H437" t="str">
            <v>LBUITRAGO</v>
          </cell>
          <cell r="I437" t="str">
            <v>Desgaste Normal</v>
          </cell>
          <cell r="J437">
            <v>1813</v>
          </cell>
          <cell r="K437" t="str">
            <v>93080417</v>
          </cell>
        </row>
        <row r="438">
          <cell r="A438">
            <v>18024</v>
          </cell>
          <cell r="B438" t="str">
            <v>SYK667</v>
          </cell>
          <cell r="C438">
            <v>2708</v>
          </cell>
          <cell r="D438" t="str">
            <v>EXPRESS</v>
          </cell>
          <cell r="E438">
            <v>38397.733043981483</v>
          </cell>
          <cell r="F438">
            <v>38397.791666666664</v>
          </cell>
          <cell r="G438">
            <v>38397.791666666664</v>
          </cell>
          <cell r="H438" t="str">
            <v>LBUITRAGO</v>
          </cell>
          <cell r="I438" t="str">
            <v>Desgaste Normal</v>
          </cell>
          <cell r="J438">
            <v>2708</v>
          </cell>
          <cell r="K438" t="str">
            <v>9531708</v>
          </cell>
        </row>
        <row r="439">
          <cell r="A439">
            <v>18026</v>
          </cell>
          <cell r="B439" t="str">
            <v>SYK408</v>
          </cell>
          <cell r="C439">
            <v>2407</v>
          </cell>
          <cell r="D439" t="str">
            <v>ACCIDENTE</v>
          </cell>
          <cell r="E439">
            <v>38397.783564814818</v>
          </cell>
          <cell r="F439">
            <v>38441.791666666664</v>
          </cell>
          <cell r="G439">
            <v>38423.684027777781</v>
          </cell>
          <cell r="H439" t="str">
            <v>CCASTRO</v>
          </cell>
          <cell r="I439" t="str">
            <v>Conducción - Operaciones</v>
          </cell>
          <cell r="J439">
            <v>4720</v>
          </cell>
          <cell r="K439" t="str">
            <v>13890091</v>
          </cell>
        </row>
        <row r="440">
          <cell r="A440">
            <v>18027</v>
          </cell>
          <cell r="B440" t="str">
            <v>SNB956</v>
          </cell>
          <cell r="C440">
            <v>2204</v>
          </cell>
          <cell r="D440" t="str">
            <v>CORRECTIVO</v>
          </cell>
          <cell r="E440">
            <v>38397.814085648148</v>
          </cell>
          <cell r="F440">
            <v>38399.791666666664</v>
          </cell>
          <cell r="G440">
            <v>38399.458333333336</v>
          </cell>
          <cell r="H440" t="str">
            <v>lbuitrago</v>
          </cell>
          <cell r="K440" t="str">
            <v>19314854</v>
          </cell>
        </row>
        <row r="441">
          <cell r="A441">
            <v>18028</v>
          </cell>
          <cell r="B441" t="str">
            <v>SYL436</v>
          </cell>
          <cell r="C441">
            <v>2804</v>
          </cell>
          <cell r="D441" t="str">
            <v>PREVENTIVO</v>
          </cell>
          <cell r="E441">
            <v>38398.328819444447</v>
          </cell>
          <cell r="F441">
            <v>38399.833333333336</v>
          </cell>
          <cell r="G441">
            <v>38400.833333333336</v>
          </cell>
          <cell r="H441" t="str">
            <v>LBUITRAGO</v>
          </cell>
          <cell r="I441" t="str">
            <v>Desgaste Normal</v>
          </cell>
          <cell r="K441" t="str">
            <v>79633488</v>
          </cell>
        </row>
        <row r="442">
          <cell r="A442">
            <v>18029</v>
          </cell>
          <cell r="B442" t="str">
            <v>SYS705</v>
          </cell>
          <cell r="C442">
            <v>1806</v>
          </cell>
          <cell r="D442" t="str">
            <v>CORRECTIVO</v>
          </cell>
          <cell r="E442">
            <v>38398.338194444441</v>
          </cell>
          <cell r="F442">
            <v>38398.791666666664</v>
          </cell>
          <cell r="G442">
            <v>38398.75</v>
          </cell>
          <cell r="H442" t="str">
            <v>LBUITRAGO</v>
          </cell>
          <cell r="I442" t="str">
            <v>Técnico- Garantía</v>
          </cell>
          <cell r="J442">
            <v>3108</v>
          </cell>
          <cell r="K442" t="str">
            <v>16707269</v>
          </cell>
        </row>
        <row r="443">
          <cell r="A443">
            <v>18030</v>
          </cell>
          <cell r="B443" t="str">
            <v>SYL433</v>
          </cell>
          <cell r="C443">
            <v>2709</v>
          </cell>
          <cell r="D443" t="str">
            <v>EXPRESS</v>
          </cell>
          <cell r="E443">
            <v>38398.342037037037</v>
          </cell>
          <cell r="F443">
            <v>38398.416666666664</v>
          </cell>
          <cell r="G443">
            <v>38398.395833333336</v>
          </cell>
          <cell r="H443" t="str">
            <v>LBUITRAGO</v>
          </cell>
          <cell r="I443" t="str">
            <v>Desgaste Normal</v>
          </cell>
          <cell r="J443">
            <v>2708</v>
          </cell>
          <cell r="K443" t="str">
            <v>2996501</v>
          </cell>
        </row>
        <row r="444">
          <cell r="A444">
            <v>18031</v>
          </cell>
          <cell r="B444" t="str">
            <v>SYS825</v>
          </cell>
          <cell r="C444">
            <v>2808</v>
          </cell>
          <cell r="D444" t="str">
            <v>EXPRESS</v>
          </cell>
          <cell r="E444">
            <v>38398.348622685182</v>
          </cell>
          <cell r="F444">
            <v>38398.395833333336</v>
          </cell>
          <cell r="G444">
            <v>38398.416666666664</v>
          </cell>
          <cell r="H444" t="str">
            <v>LBUITRAGO</v>
          </cell>
          <cell r="I444" t="str">
            <v>Desgaste Normal</v>
          </cell>
          <cell r="J444">
            <v>2007</v>
          </cell>
          <cell r="K444" t="str">
            <v>4602808</v>
          </cell>
        </row>
        <row r="445">
          <cell r="A445">
            <v>18032</v>
          </cell>
          <cell r="B445" t="str">
            <v>SYK686</v>
          </cell>
          <cell r="C445">
            <v>2410</v>
          </cell>
          <cell r="D445" t="str">
            <v>CORRECTIVO</v>
          </cell>
          <cell r="E445">
            <v>38398.349016203705</v>
          </cell>
          <cell r="F445">
            <v>38398.791666666664</v>
          </cell>
          <cell r="G445">
            <v>38398.666666666664</v>
          </cell>
          <cell r="H445" t="str">
            <v>CCASTRO</v>
          </cell>
          <cell r="I445" t="str">
            <v>Conducción - Operaciones</v>
          </cell>
          <cell r="J445">
            <v>4722</v>
          </cell>
          <cell r="K445" t="str">
            <v>7550196</v>
          </cell>
        </row>
        <row r="446">
          <cell r="A446">
            <v>18033</v>
          </cell>
          <cell r="B446" t="str">
            <v>SYK671</v>
          </cell>
          <cell r="C446">
            <v>2408</v>
          </cell>
          <cell r="D446" t="str">
            <v>EXPRESS</v>
          </cell>
          <cell r="E446">
            <v>38398.356504629628</v>
          </cell>
          <cell r="F446">
            <v>38398.416666666664</v>
          </cell>
          <cell r="G446">
            <v>38398.833333333336</v>
          </cell>
          <cell r="H446" t="str">
            <v>LBUITRAGO</v>
          </cell>
          <cell r="I446" t="str">
            <v>Desgaste Normal</v>
          </cell>
          <cell r="J446">
            <v>1906</v>
          </cell>
          <cell r="K446" t="str">
            <v>79316854</v>
          </cell>
        </row>
        <row r="447">
          <cell r="A447">
            <v>18034</v>
          </cell>
          <cell r="B447" t="str">
            <v>SYR937</v>
          </cell>
          <cell r="C447">
            <v>2001</v>
          </cell>
          <cell r="D447" t="str">
            <v>PREVENTIVO</v>
          </cell>
          <cell r="E447">
            <v>38398.357905092591</v>
          </cell>
          <cell r="F447">
            <v>38398.791666666664</v>
          </cell>
          <cell r="G447">
            <v>38398.729166666664</v>
          </cell>
          <cell r="H447" t="str">
            <v>LBUITRAGO</v>
          </cell>
          <cell r="I447" t="str">
            <v>Desgaste Normal</v>
          </cell>
          <cell r="K447" t="str">
            <v>4241332</v>
          </cell>
        </row>
        <row r="448">
          <cell r="A448">
            <v>18035</v>
          </cell>
          <cell r="B448" t="str">
            <v>SYK679</v>
          </cell>
          <cell r="C448">
            <v>2007</v>
          </cell>
          <cell r="D448" t="str">
            <v>CORRECTIVO</v>
          </cell>
          <cell r="E448">
            <v>38398.365081018521</v>
          </cell>
          <cell r="F448">
            <v>38398.791666666664</v>
          </cell>
          <cell r="G448">
            <v>38398.708333333336</v>
          </cell>
          <cell r="H448" t="str">
            <v>CCASTRO</v>
          </cell>
          <cell r="I448" t="str">
            <v>Desgaste Normal</v>
          </cell>
          <cell r="J448">
            <v>2305</v>
          </cell>
          <cell r="K448" t="str">
            <v>11230410</v>
          </cell>
        </row>
        <row r="449">
          <cell r="A449">
            <v>18036</v>
          </cell>
          <cell r="B449" t="str">
            <v>XVH413</v>
          </cell>
          <cell r="C449">
            <v>2408</v>
          </cell>
          <cell r="D449" t="str">
            <v>EXPRESS</v>
          </cell>
          <cell r="E449">
            <v>38398.369733796295</v>
          </cell>
          <cell r="F449">
            <v>38398.458333333336</v>
          </cell>
          <cell r="G449">
            <v>38398.604166666664</v>
          </cell>
          <cell r="H449" t="str">
            <v>CCASTRO</v>
          </cell>
          <cell r="I449" t="str">
            <v>Desgaste Normal</v>
          </cell>
          <cell r="J449">
            <v>2710</v>
          </cell>
          <cell r="K449" t="str">
            <v>11340182</v>
          </cell>
        </row>
        <row r="450">
          <cell r="A450">
            <v>18037</v>
          </cell>
          <cell r="B450" t="str">
            <v>SYS823</v>
          </cell>
          <cell r="C450">
            <v>3115</v>
          </cell>
          <cell r="D450" t="str">
            <v>EXPRESS</v>
          </cell>
          <cell r="E450">
            <v>38398.387465277781</v>
          </cell>
          <cell r="F450">
            <v>38398.416666666664</v>
          </cell>
          <cell r="G450">
            <v>38398.458333333336</v>
          </cell>
          <cell r="H450" t="str">
            <v>LBUITRAGO</v>
          </cell>
          <cell r="I450" t="str">
            <v>Desgaste Normal</v>
          </cell>
          <cell r="J450">
            <v>3002</v>
          </cell>
          <cell r="K450" t="str">
            <v>19220784</v>
          </cell>
        </row>
        <row r="451">
          <cell r="A451">
            <v>18038</v>
          </cell>
          <cell r="B451" t="str">
            <v>SYM355</v>
          </cell>
          <cell r="C451">
            <v>2410</v>
          </cell>
          <cell r="D451" t="str">
            <v>PREVENTIVO</v>
          </cell>
          <cell r="E451">
            <v>38398.394178240742</v>
          </cell>
          <cell r="F451">
            <v>38399.833333333336</v>
          </cell>
          <cell r="G451">
            <v>38400.6875</v>
          </cell>
          <cell r="H451" t="str">
            <v>CCASTRO</v>
          </cell>
          <cell r="I451" t="str">
            <v>Desgaste Normal</v>
          </cell>
          <cell r="K451" t="str">
            <v>2972034</v>
          </cell>
        </row>
        <row r="452">
          <cell r="A452">
            <v>18039</v>
          </cell>
          <cell r="B452" t="str">
            <v>SYK673</v>
          </cell>
          <cell r="C452">
            <v>2408</v>
          </cell>
          <cell r="D452" t="str">
            <v>CORRECTIVO</v>
          </cell>
          <cell r="E452">
            <v>38398.406608796293</v>
          </cell>
          <cell r="F452">
            <v>38398.666666666664</v>
          </cell>
          <cell r="G452">
            <v>38398.791666666664</v>
          </cell>
          <cell r="H452" t="str">
            <v>JJGUZMAN</v>
          </cell>
          <cell r="I452" t="str">
            <v>Desgaste Normal</v>
          </cell>
          <cell r="J452">
            <v>2708</v>
          </cell>
          <cell r="K452" t="str">
            <v>7220950</v>
          </cell>
        </row>
        <row r="453">
          <cell r="A453">
            <v>18040</v>
          </cell>
          <cell r="B453" t="str">
            <v>SYK277</v>
          </cell>
          <cell r="C453">
            <v>2410</v>
          </cell>
          <cell r="D453" t="str">
            <v>EXPRESS</v>
          </cell>
          <cell r="E453">
            <v>38398.459756944445</v>
          </cell>
          <cell r="F453">
            <v>38398.520833333336</v>
          </cell>
          <cell r="G453">
            <v>38398.520833333336</v>
          </cell>
          <cell r="H453" t="str">
            <v>CCASTRO</v>
          </cell>
          <cell r="I453" t="str">
            <v>Conducción - Operaciones</v>
          </cell>
          <cell r="J453">
            <v>2708</v>
          </cell>
          <cell r="K453" t="str">
            <v>79714211</v>
          </cell>
        </row>
        <row r="454">
          <cell r="A454">
            <v>18041</v>
          </cell>
          <cell r="B454" t="str">
            <v>SYR932</v>
          </cell>
          <cell r="C454">
            <v>2409</v>
          </cell>
          <cell r="D454" t="str">
            <v>PREVENTIVO</v>
          </cell>
          <cell r="E454">
            <v>38398.461215277777</v>
          </cell>
          <cell r="F454">
            <v>38398.833333333336</v>
          </cell>
          <cell r="G454">
            <v>38398.777777777781</v>
          </cell>
          <cell r="H454" t="str">
            <v>JJGUZMAN</v>
          </cell>
          <cell r="I454" t="str">
            <v>Desgaste Normal</v>
          </cell>
          <cell r="K454" t="str">
            <v>7226037</v>
          </cell>
        </row>
        <row r="455">
          <cell r="A455">
            <v>18042</v>
          </cell>
          <cell r="B455" t="str">
            <v>SYK381</v>
          </cell>
          <cell r="C455">
            <v>2702</v>
          </cell>
          <cell r="D455" t="str">
            <v>LEGALIZAR RP</v>
          </cell>
          <cell r="E455">
            <v>38398.487500000003</v>
          </cell>
          <cell r="F455">
            <v>38398.875</v>
          </cell>
          <cell r="G455">
            <v>38398.488194444442</v>
          </cell>
          <cell r="H455" t="str">
            <v>CCASTRO</v>
          </cell>
          <cell r="K455" t="str">
            <v>79286031</v>
          </cell>
        </row>
        <row r="456">
          <cell r="A456">
            <v>18043</v>
          </cell>
          <cell r="B456" t="str">
            <v>SYL485</v>
          </cell>
          <cell r="C456">
            <v>2806</v>
          </cell>
          <cell r="D456" t="str">
            <v>CORRECTIVO</v>
          </cell>
          <cell r="E456">
            <v>38398.492083333331</v>
          </cell>
          <cell r="F456">
            <v>38398.833333333336</v>
          </cell>
          <cell r="G456">
            <v>38398.666666666664</v>
          </cell>
          <cell r="H456" t="str">
            <v>CCASTRO</v>
          </cell>
          <cell r="I456" t="str">
            <v>Desgaste Normal</v>
          </cell>
          <cell r="J456">
            <v>1812</v>
          </cell>
          <cell r="K456" t="str">
            <v>80352734</v>
          </cell>
        </row>
        <row r="457">
          <cell r="A457">
            <v>18045</v>
          </cell>
          <cell r="B457" t="str">
            <v>R25145</v>
          </cell>
          <cell r="C457">
            <v>4504</v>
          </cell>
          <cell r="D457" t="str">
            <v>CORRECTIVO</v>
          </cell>
          <cell r="E457">
            <v>38398.501782407409</v>
          </cell>
          <cell r="F457">
            <v>38398.833333333336</v>
          </cell>
          <cell r="G457">
            <v>38398.791666666664</v>
          </cell>
          <cell r="H457" t="str">
            <v>CCASTRO</v>
          </cell>
          <cell r="I457" t="str">
            <v>Desgaste Normal</v>
          </cell>
          <cell r="J457">
            <v>4501</v>
          </cell>
          <cell r="K457" t="str">
            <v>12550612</v>
          </cell>
        </row>
        <row r="458">
          <cell r="A458">
            <v>18046</v>
          </cell>
          <cell r="B458" t="str">
            <v>SYL431</v>
          </cell>
          <cell r="C458">
            <v>2806</v>
          </cell>
          <cell r="D458" t="str">
            <v>PREVENTIVO</v>
          </cell>
          <cell r="E458">
            <v>38398.503900462965</v>
          </cell>
          <cell r="F458">
            <v>38400.833333333336</v>
          </cell>
          <cell r="G458">
            <v>38400.833333333336</v>
          </cell>
          <cell r="H458" t="str">
            <v>LBUITRAGO</v>
          </cell>
          <cell r="I458" t="str">
            <v>Desgaste Normal</v>
          </cell>
          <cell r="K458" t="str">
            <v>98492216</v>
          </cell>
        </row>
        <row r="459">
          <cell r="A459">
            <v>18047</v>
          </cell>
          <cell r="B459" t="str">
            <v>SYL402</v>
          </cell>
          <cell r="C459">
            <v>2503</v>
          </cell>
          <cell r="D459" t="str">
            <v>EXPRESS</v>
          </cell>
          <cell r="E459">
            <v>38398.510138888887</v>
          </cell>
          <cell r="F459">
            <v>38398.625</v>
          </cell>
          <cell r="G459">
            <v>38398.645833333336</v>
          </cell>
          <cell r="H459" t="str">
            <v>CCASTRO</v>
          </cell>
          <cell r="I459" t="str">
            <v>Desgaste Normal</v>
          </cell>
          <cell r="J459">
            <v>1908</v>
          </cell>
          <cell r="K459" t="str">
            <v>19444518</v>
          </cell>
        </row>
        <row r="460">
          <cell r="A460">
            <v>18048</v>
          </cell>
          <cell r="B460" t="str">
            <v>R33218</v>
          </cell>
          <cell r="C460">
            <v>4007</v>
          </cell>
          <cell r="D460" t="str">
            <v>CORRECTIVO</v>
          </cell>
          <cell r="E460">
            <v>38398.516608796293</v>
          </cell>
          <cell r="F460">
            <v>38398.75</v>
          </cell>
          <cell r="G460">
            <v>38398.708333333336</v>
          </cell>
          <cell r="H460" t="str">
            <v>CCASTRO</v>
          </cell>
          <cell r="I460" t="str">
            <v>Desgaste Normal</v>
          </cell>
          <cell r="J460">
            <v>4007</v>
          </cell>
          <cell r="K460" t="str">
            <v>88203347</v>
          </cell>
        </row>
        <row r="461">
          <cell r="A461">
            <v>18049</v>
          </cell>
          <cell r="B461" t="str">
            <v>R15958</v>
          </cell>
          <cell r="C461">
            <v>4111</v>
          </cell>
          <cell r="D461" t="str">
            <v>PREVENTIVO</v>
          </cell>
          <cell r="E461">
            <v>38398.525231481479</v>
          </cell>
          <cell r="F461">
            <v>38398.833333333336</v>
          </cell>
          <cell r="G461">
            <v>38398.833333333336</v>
          </cell>
          <cell r="H461" t="str">
            <v>CCASTRO</v>
          </cell>
          <cell r="I461" t="str">
            <v>Desgaste Normal</v>
          </cell>
          <cell r="J461">
            <v>4501</v>
          </cell>
          <cell r="K461" t="str">
            <v>80352734</v>
          </cell>
        </row>
        <row r="462">
          <cell r="A462">
            <v>18050</v>
          </cell>
          <cell r="B462" t="str">
            <v>R25249</v>
          </cell>
          <cell r="C462">
            <v>4605</v>
          </cell>
          <cell r="D462" t="str">
            <v>CORRECTIVO</v>
          </cell>
          <cell r="E462">
            <v>38398.5390162037</v>
          </cell>
          <cell r="F462">
            <v>38398.791666666664</v>
          </cell>
          <cell r="G462">
            <v>38399.75</v>
          </cell>
          <cell r="H462" t="str">
            <v>CCASTRO</v>
          </cell>
          <cell r="I462" t="str">
            <v>Desgaste Normal</v>
          </cell>
          <cell r="J462">
            <v>4101</v>
          </cell>
          <cell r="K462" t="str">
            <v>2996501</v>
          </cell>
        </row>
        <row r="463">
          <cell r="A463">
            <v>18051</v>
          </cell>
          <cell r="B463" t="str">
            <v>R28522</v>
          </cell>
          <cell r="C463">
            <v>4005</v>
          </cell>
          <cell r="D463" t="str">
            <v>PREVENTIVO</v>
          </cell>
          <cell r="E463">
            <v>38398.545046296298</v>
          </cell>
          <cell r="F463">
            <v>38398.791666666664</v>
          </cell>
          <cell r="G463">
            <v>38399.708333333336</v>
          </cell>
          <cell r="H463" t="str">
            <v>CCASTRO</v>
          </cell>
          <cell r="I463" t="str">
            <v>Desgaste Normal</v>
          </cell>
          <cell r="J463">
            <v>4722</v>
          </cell>
          <cell r="K463" t="str">
            <v>79138210</v>
          </cell>
        </row>
        <row r="464">
          <cell r="A464">
            <v>18052</v>
          </cell>
          <cell r="B464" t="str">
            <v>SYS641</v>
          </cell>
          <cell r="C464">
            <v>1806</v>
          </cell>
          <cell r="D464" t="str">
            <v>EXPRESS</v>
          </cell>
          <cell r="E464">
            <v>38398.548773148148</v>
          </cell>
          <cell r="F464">
            <v>38398.666666666664</v>
          </cell>
          <cell r="G464">
            <v>38398.645833333336</v>
          </cell>
          <cell r="H464" t="str">
            <v>CCASTRO</v>
          </cell>
          <cell r="I464" t="str">
            <v>Conducción - Operaciones</v>
          </cell>
          <cell r="J464">
            <v>4722</v>
          </cell>
          <cell r="K464" t="str">
            <v>79138210</v>
          </cell>
        </row>
        <row r="465">
          <cell r="A465">
            <v>18053</v>
          </cell>
          <cell r="B465" t="str">
            <v>SYR940</v>
          </cell>
          <cell r="C465">
            <v>2001</v>
          </cell>
          <cell r="D465" t="str">
            <v>PREVENTIVO</v>
          </cell>
          <cell r="E465">
            <v>38398.567233796297</v>
          </cell>
          <cell r="F465">
            <v>38399.833333333336</v>
          </cell>
          <cell r="G465">
            <v>38399.625</v>
          </cell>
          <cell r="H465" t="str">
            <v>CCASTRO</v>
          </cell>
          <cell r="I465" t="str">
            <v>Desgaste Normal</v>
          </cell>
          <cell r="K465" t="str">
            <v>19354375</v>
          </cell>
        </row>
        <row r="466">
          <cell r="A466">
            <v>18054</v>
          </cell>
          <cell r="B466" t="str">
            <v>SYM358</v>
          </cell>
          <cell r="C466">
            <v>2806</v>
          </cell>
          <cell r="D466" t="str">
            <v>EXPRESS</v>
          </cell>
          <cell r="E466">
            <v>38398.578692129631</v>
          </cell>
          <cell r="F466">
            <v>38398.666666666664</v>
          </cell>
          <cell r="G466">
            <v>38398.666666666664</v>
          </cell>
          <cell r="H466" t="str">
            <v>CCASTRO</v>
          </cell>
          <cell r="I466" t="str">
            <v>Desgaste Normal</v>
          </cell>
          <cell r="J466">
            <v>2605</v>
          </cell>
          <cell r="K466" t="str">
            <v>79143040</v>
          </cell>
        </row>
        <row r="467">
          <cell r="A467">
            <v>18055</v>
          </cell>
          <cell r="B467" t="str">
            <v>SYK398</v>
          </cell>
          <cell r="C467">
            <v>2806</v>
          </cell>
          <cell r="D467" t="str">
            <v>EXPRESS</v>
          </cell>
          <cell r="E467">
            <v>38398.593877314815</v>
          </cell>
          <cell r="F467">
            <v>38398.666666666664</v>
          </cell>
          <cell r="G467">
            <v>38398.625</v>
          </cell>
          <cell r="H467" t="str">
            <v>CCASTRO</v>
          </cell>
          <cell r="I467" t="str">
            <v>Desgaste Normal</v>
          </cell>
          <cell r="J467">
            <v>1815</v>
          </cell>
          <cell r="K467" t="str">
            <v>12550612</v>
          </cell>
        </row>
        <row r="468">
          <cell r="A468">
            <v>18056</v>
          </cell>
          <cell r="B468" t="str">
            <v>R28190</v>
          </cell>
          <cell r="C468">
            <v>4113</v>
          </cell>
          <cell r="D468" t="str">
            <v>CORRECTIVO</v>
          </cell>
          <cell r="E468">
            <v>38398.598946759259</v>
          </cell>
          <cell r="F468">
            <v>38398.833333333336</v>
          </cell>
          <cell r="G468">
            <v>38399.708333333336</v>
          </cell>
          <cell r="H468" t="str">
            <v>CCASTRO</v>
          </cell>
          <cell r="I468" t="str">
            <v>Técnico- Garantía</v>
          </cell>
          <cell r="J468">
            <v>4006</v>
          </cell>
          <cell r="K468" t="str">
            <v>16475037</v>
          </cell>
        </row>
        <row r="469">
          <cell r="A469">
            <v>18057</v>
          </cell>
          <cell r="B469" t="str">
            <v>SYK395</v>
          </cell>
          <cell r="C469">
            <v>2708</v>
          </cell>
          <cell r="D469" t="str">
            <v>EXPRESS</v>
          </cell>
          <cell r="E469">
            <v>38398.641273148147</v>
          </cell>
          <cell r="F469">
            <v>38398.708333333336</v>
          </cell>
          <cell r="G469">
            <v>38398.708333333336</v>
          </cell>
          <cell r="H469" t="str">
            <v>CCASTRO</v>
          </cell>
          <cell r="I469" t="str">
            <v>Desgaste Normal</v>
          </cell>
          <cell r="J469">
            <v>3109</v>
          </cell>
          <cell r="K469" t="str">
            <v>79589935</v>
          </cell>
        </row>
        <row r="470">
          <cell r="A470">
            <v>18058</v>
          </cell>
          <cell r="B470" t="str">
            <v>SYK170</v>
          </cell>
          <cell r="C470">
            <v>1707</v>
          </cell>
          <cell r="D470" t="str">
            <v>CORRECTIVO</v>
          </cell>
          <cell r="E470">
            <v>38398.649189814816</v>
          </cell>
          <cell r="F470">
            <v>38399.75</v>
          </cell>
          <cell r="G470">
            <v>38398.833333333336</v>
          </cell>
          <cell r="H470" t="str">
            <v>CCASTRO</v>
          </cell>
          <cell r="I470" t="str">
            <v>Conducción - Operaciones</v>
          </cell>
          <cell r="J470">
            <v>2201</v>
          </cell>
          <cell r="K470" t="str">
            <v>79050247</v>
          </cell>
        </row>
        <row r="471">
          <cell r="A471">
            <v>18059</v>
          </cell>
          <cell r="B471" t="str">
            <v>R10198</v>
          </cell>
          <cell r="C471">
            <v>4722</v>
          </cell>
          <cell r="D471" t="str">
            <v>CORRECTIVO</v>
          </cell>
          <cell r="E471">
            <v>38398.655648148146</v>
          </cell>
          <cell r="F471">
            <v>38398.833333333336</v>
          </cell>
          <cell r="G471">
            <v>38398.75</v>
          </cell>
          <cell r="H471" t="str">
            <v>CCASTRO</v>
          </cell>
          <cell r="I471" t="str">
            <v>Operaciones</v>
          </cell>
          <cell r="J471">
            <v>4001</v>
          </cell>
          <cell r="K471" t="str">
            <v>17411561</v>
          </cell>
        </row>
        <row r="472">
          <cell r="A472">
            <v>18060</v>
          </cell>
          <cell r="B472" t="str">
            <v>R11200</v>
          </cell>
          <cell r="C472">
            <v>4722</v>
          </cell>
          <cell r="D472" t="str">
            <v>CORRECTIVO</v>
          </cell>
          <cell r="E472">
            <v>38398.65797453704</v>
          </cell>
          <cell r="F472">
            <v>38398.833333333336</v>
          </cell>
          <cell r="G472">
            <v>38398.833333333336</v>
          </cell>
          <cell r="H472" t="str">
            <v>CCASTRO</v>
          </cell>
          <cell r="I472" t="str">
            <v>Operaciones</v>
          </cell>
          <cell r="J472">
            <v>4002</v>
          </cell>
          <cell r="K472" t="str">
            <v>79050247</v>
          </cell>
        </row>
        <row r="473">
          <cell r="A473">
            <v>18061</v>
          </cell>
          <cell r="B473" t="str">
            <v>R25236</v>
          </cell>
          <cell r="C473">
            <v>4523</v>
          </cell>
          <cell r="D473" t="str">
            <v>CORRECTIVO</v>
          </cell>
          <cell r="E473">
            <v>38398.664201388892</v>
          </cell>
          <cell r="F473">
            <v>38399.666666666664</v>
          </cell>
          <cell r="G473">
            <v>38398.708333333336</v>
          </cell>
          <cell r="H473" t="str">
            <v>CCASTRO</v>
          </cell>
          <cell r="I473" t="str">
            <v>Desgaste Normal</v>
          </cell>
          <cell r="J473">
            <v>4501</v>
          </cell>
          <cell r="K473" t="str">
            <v>7226037</v>
          </cell>
        </row>
        <row r="474">
          <cell r="A474">
            <v>18062</v>
          </cell>
          <cell r="B474" t="str">
            <v>SYL170</v>
          </cell>
          <cell r="C474">
            <v>2410</v>
          </cell>
          <cell r="D474" t="str">
            <v>CORRECTIVO</v>
          </cell>
          <cell r="E474">
            <v>38398.674270833333</v>
          </cell>
          <cell r="F474">
            <v>38398.75</v>
          </cell>
          <cell r="H474" t="str">
            <v>envia</v>
          </cell>
          <cell r="I474" t="str">
            <v>Técnico- Garantía</v>
          </cell>
          <cell r="J474">
            <v>1805</v>
          </cell>
          <cell r="K474" t="str">
            <v>7227145</v>
          </cell>
        </row>
        <row r="475">
          <cell r="A475">
            <v>18063</v>
          </cell>
          <cell r="B475" t="str">
            <v>R27090</v>
          </cell>
          <cell r="C475">
            <v>4605</v>
          </cell>
          <cell r="D475" t="str">
            <v>CORRECTIVO</v>
          </cell>
          <cell r="E475">
            <v>38398.673078703701</v>
          </cell>
          <cell r="F475">
            <v>38399.666666666664</v>
          </cell>
          <cell r="G475">
            <v>38400.520833333336</v>
          </cell>
          <cell r="H475" t="str">
            <v>LBUITRAGO</v>
          </cell>
          <cell r="I475" t="str">
            <v>Técnico- Garantía</v>
          </cell>
          <cell r="J475">
            <v>4001</v>
          </cell>
          <cell r="K475" t="str">
            <v>91274141</v>
          </cell>
        </row>
        <row r="476">
          <cell r="A476">
            <v>18064</v>
          </cell>
          <cell r="B476" t="str">
            <v>SYK409</v>
          </cell>
          <cell r="C476">
            <v>2808</v>
          </cell>
          <cell r="D476" t="str">
            <v>EXPRESS</v>
          </cell>
          <cell r="E476">
            <v>38398.676030092596</v>
          </cell>
          <cell r="F476">
            <v>38398.75</v>
          </cell>
          <cell r="G476">
            <v>38398.75</v>
          </cell>
          <cell r="H476" t="str">
            <v>CCASTRO</v>
          </cell>
          <cell r="I476" t="str">
            <v>Desgaste Normal</v>
          </cell>
          <cell r="J476">
            <v>2806</v>
          </cell>
          <cell r="K476" t="str">
            <v>79320532</v>
          </cell>
        </row>
        <row r="477">
          <cell r="A477">
            <v>18065</v>
          </cell>
          <cell r="B477" t="str">
            <v>SYK381</v>
          </cell>
          <cell r="C477">
            <v>2007</v>
          </cell>
          <cell r="D477" t="str">
            <v>EXPRESS</v>
          </cell>
          <cell r="E477">
            <v>38398.68240740741</v>
          </cell>
          <cell r="F477">
            <v>38398.75</v>
          </cell>
          <cell r="G477">
            <v>38398.75</v>
          </cell>
          <cell r="H477" t="str">
            <v>envia</v>
          </cell>
          <cell r="I477" t="str">
            <v>Desgaste Normal</v>
          </cell>
          <cell r="J477">
            <v>2806</v>
          </cell>
          <cell r="K477" t="str">
            <v>79286031</v>
          </cell>
        </row>
        <row r="478">
          <cell r="A478">
            <v>18066</v>
          </cell>
          <cell r="B478" t="str">
            <v>SYL425</v>
          </cell>
          <cell r="C478">
            <v>1831</v>
          </cell>
          <cell r="D478" t="str">
            <v>EXPRESS</v>
          </cell>
          <cell r="E478">
            <v>38398.739074074074</v>
          </cell>
          <cell r="F478">
            <v>38398.791666666664</v>
          </cell>
          <cell r="G478">
            <v>38398.791666666664</v>
          </cell>
          <cell r="H478" t="str">
            <v>CCASTRO</v>
          </cell>
          <cell r="I478" t="str">
            <v>Desgaste Normal</v>
          </cell>
          <cell r="J478">
            <v>1831</v>
          </cell>
          <cell r="K478" t="str">
            <v>74180137</v>
          </cell>
        </row>
        <row r="479">
          <cell r="A479">
            <v>18067</v>
          </cell>
          <cell r="B479" t="str">
            <v>SYL400</v>
          </cell>
          <cell r="C479">
            <v>2804</v>
          </cell>
          <cell r="D479" t="str">
            <v>CORRECTIVO</v>
          </cell>
          <cell r="E479">
            <v>38398.759884259256</v>
          </cell>
          <cell r="F479">
            <v>38399.75</v>
          </cell>
          <cell r="G479">
            <v>38399.520833333336</v>
          </cell>
          <cell r="H479" t="str">
            <v>CCASTRO</v>
          </cell>
          <cell r="I479" t="str">
            <v>Desgaste Normal</v>
          </cell>
          <cell r="J479">
            <v>2001</v>
          </cell>
          <cell r="K479" t="str">
            <v>79343376</v>
          </cell>
        </row>
        <row r="480">
          <cell r="A480">
            <v>18068</v>
          </cell>
          <cell r="B480" t="str">
            <v>SYK687</v>
          </cell>
          <cell r="C480">
            <v>2808</v>
          </cell>
          <cell r="D480" t="str">
            <v>PREVENTIVO</v>
          </cell>
          <cell r="E480">
            <v>38398.77138888889</v>
          </cell>
          <cell r="F480">
            <v>38400.791666666664</v>
          </cell>
          <cell r="G480">
            <v>38399.791666666664</v>
          </cell>
          <cell r="H480" t="str">
            <v>CCASTRO</v>
          </cell>
          <cell r="I480" t="str">
            <v>Desgaste Normal</v>
          </cell>
          <cell r="K480" t="str">
            <v>15985287</v>
          </cell>
        </row>
        <row r="481">
          <cell r="A481">
            <v>18069</v>
          </cell>
          <cell r="B481" t="str">
            <v>SYK683</v>
          </cell>
          <cell r="C481">
            <v>3117</v>
          </cell>
          <cell r="D481" t="str">
            <v>PREVENTIVO</v>
          </cell>
          <cell r="E481">
            <v>38398.779953703706</v>
          </cell>
          <cell r="F481">
            <v>38399.791666666664</v>
          </cell>
          <cell r="G481">
            <v>38399.875</v>
          </cell>
          <cell r="H481" t="str">
            <v>CCASTRO</v>
          </cell>
          <cell r="I481" t="str">
            <v>Desgaste Normal</v>
          </cell>
          <cell r="K481" t="str">
            <v>98622439</v>
          </cell>
        </row>
        <row r="482">
          <cell r="A482">
            <v>18070</v>
          </cell>
          <cell r="B482" t="str">
            <v>SYK399</v>
          </cell>
          <cell r="C482">
            <v>1904</v>
          </cell>
          <cell r="D482" t="str">
            <v>CORRECTIVO</v>
          </cell>
          <cell r="E482">
            <v>38398.788472222222</v>
          </cell>
          <cell r="F482">
            <v>38399.791666666664</v>
          </cell>
          <cell r="G482">
            <v>38399.75</v>
          </cell>
          <cell r="H482" t="str">
            <v>CCASTRO</v>
          </cell>
          <cell r="I482" t="str">
            <v>Desgaste Normal</v>
          </cell>
          <cell r="J482">
            <v>1825</v>
          </cell>
          <cell r="K482" t="str">
            <v>79825285</v>
          </cell>
        </row>
        <row r="483">
          <cell r="A483">
            <v>18071</v>
          </cell>
          <cell r="B483" t="str">
            <v>SYS818</v>
          </cell>
          <cell r="C483">
            <v>2808</v>
          </cell>
          <cell r="D483" t="str">
            <v>EXPRESS</v>
          </cell>
          <cell r="E483">
            <v>38399.302152777775</v>
          </cell>
          <cell r="F483">
            <v>38399.416666666664</v>
          </cell>
          <cell r="G483">
            <v>38399.4375</v>
          </cell>
          <cell r="H483" t="str">
            <v>CCASTRO</v>
          </cell>
          <cell r="I483" t="str">
            <v>Desgaste Normal</v>
          </cell>
          <cell r="J483">
            <v>2806</v>
          </cell>
          <cell r="K483" t="str">
            <v>19362885</v>
          </cell>
        </row>
        <row r="484">
          <cell r="A484">
            <v>18072</v>
          </cell>
          <cell r="B484" t="str">
            <v>SYK283</v>
          </cell>
          <cell r="C484">
            <v>2408</v>
          </cell>
          <cell r="D484" t="str">
            <v>EXPRESS</v>
          </cell>
          <cell r="E484">
            <v>38399.320555555554</v>
          </cell>
          <cell r="F484">
            <v>38399.416666666664</v>
          </cell>
          <cell r="G484">
            <v>38399.395833333336</v>
          </cell>
          <cell r="H484" t="str">
            <v>CCASTRO</v>
          </cell>
          <cell r="I484" t="str">
            <v>Técnico- Garantía</v>
          </cell>
          <cell r="J484">
            <v>1810</v>
          </cell>
          <cell r="K484" t="str">
            <v>74370499</v>
          </cell>
        </row>
        <row r="485">
          <cell r="A485">
            <v>18073</v>
          </cell>
          <cell r="B485" t="str">
            <v>GDH503</v>
          </cell>
          <cell r="C485">
            <v>2604</v>
          </cell>
          <cell r="D485" t="str">
            <v>PREVENTIVO</v>
          </cell>
          <cell r="E485">
            <v>38399.330520833333</v>
          </cell>
          <cell r="F485">
            <v>38402.75</v>
          </cell>
          <cell r="G485">
            <v>38402.625</v>
          </cell>
          <cell r="H485" t="str">
            <v>LBUITRAGO</v>
          </cell>
          <cell r="I485" t="str">
            <v>Desgaste Normal</v>
          </cell>
          <cell r="K485" t="str">
            <v>79609351</v>
          </cell>
        </row>
        <row r="486">
          <cell r="A486">
            <v>18074</v>
          </cell>
          <cell r="B486" t="str">
            <v>SYM365</v>
          </cell>
          <cell r="C486">
            <v>2806</v>
          </cell>
          <cell r="D486" t="str">
            <v>EXPRESS</v>
          </cell>
          <cell r="E486">
            <v>38399.352210648147</v>
          </cell>
          <cell r="F486">
            <v>38399.416666666664</v>
          </cell>
          <cell r="G486">
            <v>38399.416666666664</v>
          </cell>
          <cell r="H486" t="str">
            <v>CCASTRO</v>
          </cell>
          <cell r="I486" t="str">
            <v>Desgaste Normal</v>
          </cell>
          <cell r="J486">
            <v>3109</v>
          </cell>
          <cell r="K486" t="str">
            <v>79297549</v>
          </cell>
        </row>
        <row r="487">
          <cell r="A487">
            <v>18075</v>
          </cell>
          <cell r="B487" t="str">
            <v>SYS636</v>
          </cell>
          <cell r="C487">
            <v>3002</v>
          </cell>
          <cell r="D487" t="str">
            <v>CORRECTIVO</v>
          </cell>
          <cell r="E487">
            <v>38399.362500000003</v>
          </cell>
          <cell r="F487">
            <v>38399.75</v>
          </cell>
          <cell r="G487">
            <v>38399.520833333336</v>
          </cell>
          <cell r="H487" t="str">
            <v>CCASTRO</v>
          </cell>
          <cell r="I487" t="str">
            <v>Desgaste Normal</v>
          </cell>
          <cell r="J487">
            <v>2007</v>
          </cell>
          <cell r="K487" t="str">
            <v>74369446</v>
          </cell>
        </row>
        <row r="488">
          <cell r="A488">
            <v>18077</v>
          </cell>
          <cell r="B488" t="str">
            <v>R12413</v>
          </cell>
          <cell r="C488">
            <v>4705</v>
          </cell>
          <cell r="D488" t="str">
            <v>CORRECTIVO</v>
          </cell>
          <cell r="E488">
            <v>38399.370706018519</v>
          </cell>
          <cell r="F488">
            <v>38399.75</v>
          </cell>
          <cell r="G488">
            <v>38399.75</v>
          </cell>
          <cell r="H488" t="str">
            <v>remolque</v>
          </cell>
          <cell r="I488" t="str">
            <v>Técnico- Garantía</v>
          </cell>
          <cell r="J488">
            <v>4006</v>
          </cell>
          <cell r="K488" t="str">
            <v>91206339</v>
          </cell>
        </row>
        <row r="489">
          <cell r="A489">
            <v>18078</v>
          </cell>
          <cell r="B489" t="str">
            <v>SYL389</v>
          </cell>
          <cell r="C489">
            <v>2410</v>
          </cell>
          <cell r="D489" t="str">
            <v>EXPRESS</v>
          </cell>
          <cell r="E489">
            <v>38399.377557870372</v>
          </cell>
          <cell r="F489">
            <v>38399.416666666664</v>
          </cell>
          <cell r="G489">
            <v>38399.4375</v>
          </cell>
          <cell r="H489" t="str">
            <v>CCASTRO</v>
          </cell>
          <cell r="I489" t="str">
            <v>Desgaste Normal</v>
          </cell>
          <cell r="J489">
            <v>3108</v>
          </cell>
          <cell r="K489" t="str">
            <v>91274141</v>
          </cell>
        </row>
        <row r="490">
          <cell r="A490">
            <v>18079</v>
          </cell>
          <cell r="B490" t="str">
            <v>XVK616</v>
          </cell>
          <cell r="C490">
            <v>3108</v>
          </cell>
          <cell r="D490" t="str">
            <v>EXPRESS</v>
          </cell>
          <cell r="E490">
            <v>38399.401423611111</v>
          </cell>
          <cell r="F490">
            <v>38399.458333333336</v>
          </cell>
          <cell r="G490">
            <v>38399.4375</v>
          </cell>
          <cell r="H490" t="str">
            <v>CCASTRO</v>
          </cell>
          <cell r="I490" t="str">
            <v>Desgaste Normal</v>
          </cell>
          <cell r="J490">
            <v>3108</v>
          </cell>
          <cell r="K490" t="str">
            <v>80435103</v>
          </cell>
        </row>
        <row r="491">
          <cell r="A491">
            <v>18080</v>
          </cell>
          <cell r="B491" t="str">
            <v>SYL399</v>
          </cell>
          <cell r="C491">
            <v>2204</v>
          </cell>
          <cell r="D491" t="str">
            <v>CORRECTIVO</v>
          </cell>
          <cell r="E491">
            <v>38399.406481481485</v>
          </cell>
          <cell r="F491">
            <v>38400.791666666664</v>
          </cell>
          <cell r="G491">
            <v>38399.791666666664</v>
          </cell>
          <cell r="H491" t="str">
            <v>CCASTRO</v>
          </cell>
          <cell r="I491" t="str">
            <v>Desgaste Normal</v>
          </cell>
          <cell r="J491">
            <v>1804</v>
          </cell>
          <cell r="K491" t="str">
            <v>7224220</v>
          </cell>
        </row>
        <row r="492">
          <cell r="A492">
            <v>18081</v>
          </cell>
          <cell r="B492" t="str">
            <v>TNC653</v>
          </cell>
          <cell r="C492">
            <v>1808</v>
          </cell>
          <cell r="D492" t="str">
            <v>PREVENTIVO</v>
          </cell>
          <cell r="E492">
            <v>38399.411979166667</v>
          </cell>
          <cell r="F492">
            <v>38400.791666666664</v>
          </cell>
          <cell r="G492">
            <v>38402.5</v>
          </cell>
          <cell r="H492" t="str">
            <v>LBUITRAGO</v>
          </cell>
          <cell r="I492" t="str">
            <v>Desgaste Normal</v>
          </cell>
          <cell r="K492" t="str">
            <v>4214872</v>
          </cell>
        </row>
        <row r="493">
          <cell r="A493">
            <v>18082</v>
          </cell>
          <cell r="B493" t="str">
            <v>CSF167</v>
          </cell>
          <cell r="C493">
            <v>2410</v>
          </cell>
          <cell r="D493" t="str">
            <v>CORRECTIVO</v>
          </cell>
          <cell r="E493">
            <v>38399.428599537037</v>
          </cell>
          <cell r="F493">
            <v>38399.5</v>
          </cell>
          <cell r="G493">
            <v>38399.770833333336</v>
          </cell>
          <cell r="H493" t="str">
            <v>remolque</v>
          </cell>
          <cell r="I493" t="str">
            <v>Desgaste Normal</v>
          </cell>
          <cell r="J493">
            <v>1805</v>
          </cell>
          <cell r="K493" t="str">
            <v>4214872</v>
          </cell>
        </row>
        <row r="494">
          <cell r="A494">
            <v>18083</v>
          </cell>
          <cell r="B494" t="str">
            <v>R13025</v>
          </cell>
          <cell r="C494">
            <v>4111</v>
          </cell>
          <cell r="D494" t="str">
            <v>CORRECTIVO</v>
          </cell>
          <cell r="E494">
            <v>38399.438067129631</v>
          </cell>
          <cell r="F494">
            <v>38399.791666666664</v>
          </cell>
          <cell r="G494">
            <v>38400.520833333336</v>
          </cell>
          <cell r="H494" t="str">
            <v>LBUITRAGO</v>
          </cell>
          <cell r="I494" t="str">
            <v>Desgaste Normal</v>
          </cell>
          <cell r="J494">
            <v>4008</v>
          </cell>
          <cell r="K494" t="str">
            <v>4214872</v>
          </cell>
        </row>
        <row r="495">
          <cell r="A495">
            <v>18084</v>
          </cell>
          <cell r="B495" t="str">
            <v>R25259</v>
          </cell>
          <cell r="C495">
            <v>4504</v>
          </cell>
          <cell r="D495" t="str">
            <v>CORRECTIVO</v>
          </cell>
          <cell r="E495">
            <v>38399.45648148148</v>
          </cell>
          <cell r="F495">
            <v>38399.791666666664</v>
          </cell>
          <cell r="G495">
            <v>38399.75</v>
          </cell>
          <cell r="H495" t="str">
            <v>remolque</v>
          </cell>
          <cell r="I495" t="str">
            <v>Desgaste Normal</v>
          </cell>
          <cell r="J495">
            <v>4611</v>
          </cell>
          <cell r="K495" t="str">
            <v>19164792</v>
          </cell>
        </row>
        <row r="496">
          <cell r="A496">
            <v>18086</v>
          </cell>
          <cell r="B496" t="str">
            <v>R31967</v>
          </cell>
          <cell r="C496">
            <v>4205</v>
          </cell>
          <cell r="D496" t="str">
            <v>CORRECTIVO</v>
          </cell>
          <cell r="E496">
            <v>38399.487129629626</v>
          </cell>
          <cell r="F496">
            <v>38399.791666666664</v>
          </cell>
          <cell r="G496">
            <v>38399.75</v>
          </cell>
          <cell r="H496" t="str">
            <v>remolque</v>
          </cell>
          <cell r="I496" t="str">
            <v>Desgaste Normal</v>
          </cell>
          <cell r="J496">
            <v>4101</v>
          </cell>
          <cell r="K496" t="str">
            <v>17169728</v>
          </cell>
        </row>
        <row r="497">
          <cell r="A497">
            <v>18088</v>
          </cell>
          <cell r="B497" t="str">
            <v>R25138</v>
          </cell>
          <cell r="C497">
            <v>4002</v>
          </cell>
          <cell r="D497" t="str">
            <v>CORRECTIVO</v>
          </cell>
          <cell r="E497">
            <v>38399.603333333333</v>
          </cell>
          <cell r="F497">
            <v>38399.833333333336</v>
          </cell>
          <cell r="G497">
            <v>38399.833333333336</v>
          </cell>
          <cell r="H497" t="str">
            <v>envia</v>
          </cell>
          <cell r="I497" t="str">
            <v>Desgaste Normal</v>
          </cell>
          <cell r="J497">
            <v>4009</v>
          </cell>
          <cell r="K497" t="str">
            <v>80261241</v>
          </cell>
        </row>
        <row r="498">
          <cell r="A498">
            <v>18089</v>
          </cell>
          <cell r="B498" t="str">
            <v>R13933</v>
          </cell>
          <cell r="C498">
            <v>4502</v>
          </cell>
          <cell r="D498" t="str">
            <v>CORRECTIVO</v>
          </cell>
          <cell r="E498">
            <v>38399.609305555554</v>
          </cell>
          <cell r="F498">
            <v>38400.833333333336</v>
          </cell>
          <cell r="G498">
            <v>38400.770833333336</v>
          </cell>
          <cell r="H498" t="str">
            <v>CCASTRO</v>
          </cell>
          <cell r="I498" t="str">
            <v>Desgaste Normal</v>
          </cell>
          <cell r="J498">
            <v>4605</v>
          </cell>
          <cell r="K498" t="str">
            <v>7227145</v>
          </cell>
        </row>
        <row r="499">
          <cell r="A499">
            <v>18090</v>
          </cell>
          <cell r="B499" t="str">
            <v>SYK413</v>
          </cell>
          <cell r="C499">
            <v>2605</v>
          </cell>
          <cell r="D499" t="str">
            <v>EXPRESS</v>
          </cell>
          <cell r="E499">
            <v>38399.624409722222</v>
          </cell>
          <cell r="F499">
            <v>38399.708333333336</v>
          </cell>
          <cell r="G499">
            <v>38399.770833333336</v>
          </cell>
          <cell r="H499" t="str">
            <v>CCASTRO</v>
          </cell>
          <cell r="I499" t="str">
            <v>Desgaste Normal</v>
          </cell>
          <cell r="J499">
            <v>3002</v>
          </cell>
          <cell r="K499" t="str">
            <v>80000706</v>
          </cell>
        </row>
        <row r="500">
          <cell r="A500">
            <v>18091</v>
          </cell>
          <cell r="B500" t="str">
            <v>SYS831</v>
          </cell>
          <cell r="C500">
            <v>2409</v>
          </cell>
          <cell r="D500" t="str">
            <v>CORRECTIVO</v>
          </cell>
          <cell r="E500">
            <v>38399.626828703702</v>
          </cell>
          <cell r="F500">
            <v>38399.833333333336</v>
          </cell>
          <cell r="G500">
            <v>38399.791666666664</v>
          </cell>
          <cell r="H500" t="str">
            <v>CCASTRO</v>
          </cell>
          <cell r="I500" t="str">
            <v>Técnico- Garantía</v>
          </cell>
          <cell r="J500">
            <v>2902</v>
          </cell>
          <cell r="K500" t="str">
            <v>80276447</v>
          </cell>
        </row>
        <row r="501">
          <cell r="A501">
            <v>18092</v>
          </cell>
          <cell r="B501" t="str">
            <v>R28230</v>
          </cell>
          <cell r="C501">
            <v>4722</v>
          </cell>
          <cell r="D501" t="str">
            <v>CORRECTIVO</v>
          </cell>
          <cell r="E501">
            <v>38399.630509259259</v>
          </cell>
          <cell r="F501">
            <v>38401.75</v>
          </cell>
          <cell r="G501">
            <v>38401.75</v>
          </cell>
          <cell r="H501" t="str">
            <v>hcortezano</v>
          </cell>
          <cell r="I501" t="str">
            <v>Conducción - Operaciones</v>
          </cell>
          <cell r="J501">
            <v>4722</v>
          </cell>
          <cell r="K501" t="str">
            <v>93359715</v>
          </cell>
        </row>
        <row r="502">
          <cell r="A502">
            <v>18093</v>
          </cell>
          <cell r="B502" t="str">
            <v>SYK321</v>
          </cell>
          <cell r="C502">
            <v>4722</v>
          </cell>
          <cell r="D502" t="str">
            <v>LEGALIZAR RP</v>
          </cell>
          <cell r="E502">
            <v>38399.661724537036</v>
          </cell>
          <cell r="F502">
            <v>38399.875</v>
          </cell>
          <cell r="G502">
            <v>38399.661805555559</v>
          </cell>
          <cell r="H502" t="str">
            <v>hcortezano</v>
          </cell>
          <cell r="I502" t="str">
            <v>Conducción - Operaciones</v>
          </cell>
          <cell r="J502">
            <v>4722</v>
          </cell>
          <cell r="K502" t="str">
            <v>8749134</v>
          </cell>
        </row>
        <row r="503">
          <cell r="A503">
            <v>18094</v>
          </cell>
          <cell r="B503" t="str">
            <v>SYM359</v>
          </cell>
          <cell r="C503">
            <v>2109</v>
          </cell>
          <cell r="D503" t="str">
            <v>EXPRESS</v>
          </cell>
          <cell r="E503">
            <v>38399.681145833332</v>
          </cell>
          <cell r="F503">
            <v>38399.75</v>
          </cell>
          <cell r="G503">
            <v>38399.708333333336</v>
          </cell>
          <cell r="H503" t="str">
            <v>CCASTRO</v>
          </cell>
          <cell r="I503" t="str">
            <v>Desgaste Normal</v>
          </cell>
          <cell r="J503">
            <v>2109</v>
          </cell>
          <cell r="K503" t="str">
            <v>79338737</v>
          </cell>
        </row>
        <row r="504">
          <cell r="A504">
            <v>18095</v>
          </cell>
          <cell r="B504" t="str">
            <v>SYL588</v>
          </cell>
          <cell r="C504">
            <v>1832</v>
          </cell>
          <cell r="D504" t="str">
            <v>CORRECTIVO</v>
          </cell>
          <cell r="E504">
            <v>38399.690532407411</v>
          </cell>
          <cell r="F504">
            <v>38399.791666666664</v>
          </cell>
          <cell r="G504">
            <v>38399.833333333336</v>
          </cell>
          <cell r="H504" t="str">
            <v>CCASTRO</v>
          </cell>
          <cell r="I504" t="str">
            <v>Desgaste Normal</v>
          </cell>
          <cell r="J504">
            <v>1813</v>
          </cell>
          <cell r="K504" t="str">
            <v>17115397</v>
          </cell>
        </row>
        <row r="505">
          <cell r="A505">
            <v>18096</v>
          </cell>
          <cell r="B505" t="str">
            <v>SKG710</v>
          </cell>
          <cell r="C505">
            <v>2806</v>
          </cell>
          <cell r="D505" t="str">
            <v>EXPRESS</v>
          </cell>
          <cell r="E505">
            <v>38399.723344907405</v>
          </cell>
          <cell r="F505">
            <v>38399.791666666664</v>
          </cell>
          <cell r="G505">
            <v>38399.791666666664</v>
          </cell>
          <cell r="H505" t="str">
            <v>CCASTRO</v>
          </cell>
          <cell r="I505" t="str">
            <v>Conducción - Operaciones</v>
          </cell>
          <cell r="J505">
            <v>2806</v>
          </cell>
          <cell r="K505" t="str">
            <v>79840126</v>
          </cell>
        </row>
        <row r="506">
          <cell r="A506">
            <v>18097</v>
          </cell>
          <cell r="B506" t="str">
            <v>SYR394</v>
          </cell>
          <cell r="C506">
            <v>2409</v>
          </cell>
          <cell r="D506" t="str">
            <v>EXPRESS</v>
          </cell>
          <cell r="E506">
            <v>38399.725497685184</v>
          </cell>
          <cell r="F506">
            <v>38399.791666666664</v>
          </cell>
          <cell r="G506">
            <v>38399.833333333336</v>
          </cell>
          <cell r="H506" t="str">
            <v>CCASTRO</v>
          </cell>
          <cell r="I506" t="str">
            <v>Conducción - Operaciones</v>
          </cell>
          <cell r="J506">
            <v>2806</v>
          </cell>
          <cell r="K506" t="str">
            <v>17169728</v>
          </cell>
        </row>
        <row r="507">
          <cell r="A507">
            <v>18098</v>
          </cell>
          <cell r="B507" t="str">
            <v>SYL403</v>
          </cell>
          <cell r="C507">
            <v>2410</v>
          </cell>
          <cell r="D507" t="str">
            <v>EXPRESS</v>
          </cell>
          <cell r="E507">
            <v>38399.749826388892</v>
          </cell>
          <cell r="F507">
            <v>38399.791666666664</v>
          </cell>
          <cell r="G507">
            <v>38399.833333333336</v>
          </cell>
          <cell r="H507" t="str">
            <v>CCASTRO</v>
          </cell>
          <cell r="I507" t="str">
            <v>Desgaste Normal</v>
          </cell>
          <cell r="J507">
            <v>2204</v>
          </cell>
          <cell r="K507" t="str">
            <v>4337240</v>
          </cell>
        </row>
        <row r="508">
          <cell r="A508">
            <v>18099</v>
          </cell>
          <cell r="B508" t="str">
            <v>SRC413</v>
          </cell>
          <cell r="C508">
            <v>2605</v>
          </cell>
          <cell r="D508" t="str">
            <v>CORRECTIVO</v>
          </cell>
          <cell r="E508">
            <v>38399.762997685182</v>
          </cell>
          <cell r="F508">
            <v>38400.791666666664</v>
          </cell>
          <cell r="G508">
            <v>38402.625</v>
          </cell>
          <cell r="H508" t="str">
            <v>LBUITRAGO</v>
          </cell>
          <cell r="I508" t="str">
            <v>Desgaste Normal</v>
          </cell>
          <cell r="J508">
            <v>1704</v>
          </cell>
          <cell r="K508" t="str">
            <v>7226603</v>
          </cell>
        </row>
        <row r="509">
          <cell r="A509">
            <v>18100</v>
          </cell>
          <cell r="B509" t="str">
            <v>SYK389</v>
          </cell>
          <cell r="C509">
            <v>2807</v>
          </cell>
          <cell r="D509" t="str">
            <v>CORRECTIVO</v>
          </cell>
          <cell r="E509">
            <v>38400.306851851848</v>
          </cell>
          <cell r="F509">
            <v>38400.791666666664</v>
          </cell>
          <cell r="G509">
            <v>38400.777777777781</v>
          </cell>
          <cell r="H509" t="str">
            <v>LBUITRAGO</v>
          </cell>
          <cell r="I509" t="str">
            <v>Técnico- Garantía</v>
          </cell>
          <cell r="J509">
            <v>2201</v>
          </cell>
          <cell r="K509" t="str">
            <v>79640870</v>
          </cell>
        </row>
        <row r="510">
          <cell r="A510">
            <v>18101</v>
          </cell>
          <cell r="B510" t="str">
            <v>SYL434</v>
          </cell>
          <cell r="C510">
            <v>1703</v>
          </cell>
          <cell r="D510" t="str">
            <v>PREVENTIVO</v>
          </cell>
          <cell r="E510">
            <v>38400.316261574073</v>
          </cell>
          <cell r="F510">
            <v>38401.791666666664</v>
          </cell>
          <cell r="G510">
            <v>38404.291666666664</v>
          </cell>
          <cell r="H510" t="str">
            <v>LBUITRAGO</v>
          </cell>
          <cell r="I510" t="str">
            <v>Desgaste Normal</v>
          </cell>
          <cell r="K510" t="str">
            <v>19259418</v>
          </cell>
        </row>
        <row r="511">
          <cell r="A511">
            <v>18102</v>
          </cell>
          <cell r="B511" t="str">
            <v>SYS011</v>
          </cell>
          <cell r="C511">
            <v>2409</v>
          </cell>
          <cell r="D511" t="str">
            <v>EXPRESS</v>
          </cell>
          <cell r="E511">
            <v>38400.352256944447</v>
          </cell>
          <cell r="F511">
            <v>38400.416666666664</v>
          </cell>
          <cell r="G511">
            <v>38400.416666666664</v>
          </cell>
          <cell r="H511" t="str">
            <v>CCASTRO</v>
          </cell>
          <cell r="I511" t="str">
            <v>Desgaste Normal</v>
          </cell>
          <cell r="J511">
            <v>2007</v>
          </cell>
          <cell r="K511" t="str">
            <v>3116523</v>
          </cell>
        </row>
        <row r="512">
          <cell r="A512">
            <v>18103</v>
          </cell>
          <cell r="B512" t="str">
            <v>SYK685</v>
          </cell>
          <cell r="C512">
            <v>2701</v>
          </cell>
          <cell r="D512" t="str">
            <v>CORRECTIVO</v>
          </cell>
          <cell r="E512">
            <v>38400.357453703706</v>
          </cell>
          <cell r="F512">
            <v>38400.75</v>
          </cell>
          <cell r="G512">
            <v>38400.729166666664</v>
          </cell>
          <cell r="H512" t="str">
            <v>LBUITRAGO</v>
          </cell>
          <cell r="I512" t="str">
            <v>Desgaste Normal</v>
          </cell>
          <cell r="J512">
            <v>2708</v>
          </cell>
          <cell r="K512" t="str">
            <v>7218065</v>
          </cell>
        </row>
        <row r="513">
          <cell r="A513">
            <v>18104</v>
          </cell>
          <cell r="B513" t="str">
            <v>SYL394</v>
          </cell>
          <cell r="C513">
            <v>2007</v>
          </cell>
          <cell r="D513" t="str">
            <v>CORRECTIVO</v>
          </cell>
          <cell r="E513">
            <v>38400.364050925928</v>
          </cell>
          <cell r="F513">
            <v>38400.833333333336</v>
          </cell>
          <cell r="G513">
            <v>38400.777777777781</v>
          </cell>
          <cell r="H513" t="str">
            <v>LBUITRAGO</v>
          </cell>
          <cell r="I513" t="str">
            <v>Desgaste Normal</v>
          </cell>
          <cell r="J513">
            <v>1813</v>
          </cell>
          <cell r="K513" t="str">
            <v>18391278</v>
          </cell>
        </row>
        <row r="514">
          <cell r="A514">
            <v>18105</v>
          </cell>
          <cell r="B514" t="str">
            <v>R28191</v>
          </cell>
          <cell r="C514">
            <v>4523</v>
          </cell>
          <cell r="D514" t="str">
            <v>CORRECTIVO</v>
          </cell>
          <cell r="E514">
            <v>38400.377118055556</v>
          </cell>
          <cell r="F514">
            <v>38400.75</v>
          </cell>
          <cell r="G514">
            <v>38400.756944444445</v>
          </cell>
          <cell r="H514" t="str">
            <v>remolque</v>
          </cell>
          <cell r="I514" t="str">
            <v>Conducción - Operaciones</v>
          </cell>
          <cell r="J514">
            <v>4722</v>
          </cell>
          <cell r="K514" t="str">
            <v>91215895</v>
          </cell>
        </row>
        <row r="515">
          <cell r="A515">
            <v>18106</v>
          </cell>
          <cell r="B515" t="str">
            <v>SYS014</v>
          </cell>
          <cell r="C515">
            <v>2806</v>
          </cell>
          <cell r="D515" t="str">
            <v>EXPRESS</v>
          </cell>
          <cell r="E515">
            <v>38400.384513888886</v>
          </cell>
          <cell r="F515">
            <v>38400.458333333336</v>
          </cell>
          <cell r="G515">
            <v>38400.4375</v>
          </cell>
          <cell r="H515" t="str">
            <v>CCASTRO</v>
          </cell>
          <cell r="I515" t="str">
            <v>Desgaste Normal</v>
          </cell>
          <cell r="J515">
            <v>2007</v>
          </cell>
          <cell r="K515" t="str">
            <v>13833913</v>
          </cell>
        </row>
        <row r="516">
          <cell r="A516">
            <v>18107</v>
          </cell>
          <cell r="B516" t="str">
            <v>XVK960</v>
          </cell>
          <cell r="C516">
            <v>3117</v>
          </cell>
          <cell r="D516" t="str">
            <v>PREVENTIVO</v>
          </cell>
          <cell r="E516">
            <v>38400.385787037034</v>
          </cell>
          <cell r="F516">
            <v>38401.833333333336</v>
          </cell>
          <cell r="G516">
            <v>38402.729166666664</v>
          </cell>
          <cell r="H516" t="str">
            <v>CCASTRO</v>
          </cell>
          <cell r="I516" t="str">
            <v>Desgaste Normal</v>
          </cell>
          <cell r="K516" t="str">
            <v>79434034</v>
          </cell>
        </row>
        <row r="517">
          <cell r="A517">
            <v>18108</v>
          </cell>
          <cell r="B517" t="str">
            <v>SYL433</v>
          </cell>
          <cell r="C517">
            <v>1904</v>
          </cell>
          <cell r="D517" t="str">
            <v>PREVENTIVO</v>
          </cell>
          <cell r="E517">
            <v>38400.395439814813</v>
          </cell>
          <cell r="F517">
            <v>38401.833333333336</v>
          </cell>
          <cell r="G517">
            <v>38402.715277777781</v>
          </cell>
          <cell r="H517" t="str">
            <v>CCASTRO</v>
          </cell>
          <cell r="I517" t="str">
            <v>Desgaste Normal</v>
          </cell>
          <cell r="K517" t="str">
            <v>2996501</v>
          </cell>
        </row>
        <row r="518">
          <cell r="A518">
            <v>18109</v>
          </cell>
          <cell r="B518" t="str">
            <v>SYS812</v>
          </cell>
          <cell r="C518">
            <v>2806</v>
          </cell>
          <cell r="D518" t="str">
            <v>EXPRESS</v>
          </cell>
          <cell r="E518">
            <v>38400.406736111108</v>
          </cell>
          <cell r="F518">
            <v>38400.458333333336</v>
          </cell>
          <cell r="G518">
            <v>38400.5</v>
          </cell>
          <cell r="H518" t="str">
            <v>CCASTRO</v>
          </cell>
          <cell r="I518" t="str">
            <v>Desgaste Normal</v>
          </cell>
          <cell r="J518">
            <v>2708</v>
          </cell>
          <cell r="K518" t="str">
            <v>19201031</v>
          </cell>
        </row>
        <row r="519">
          <cell r="A519">
            <v>18111</v>
          </cell>
          <cell r="B519" t="str">
            <v>R17258</v>
          </cell>
          <cell r="C519">
            <v>4113</v>
          </cell>
          <cell r="D519" t="str">
            <v>EXPRESS</v>
          </cell>
          <cell r="E519">
            <v>38400.412442129629</v>
          </cell>
          <cell r="F519">
            <v>38400.458333333336</v>
          </cell>
          <cell r="G519">
            <v>38400.470138888886</v>
          </cell>
          <cell r="H519" t="str">
            <v>remolque</v>
          </cell>
          <cell r="I519" t="str">
            <v>Conducción - Operaciones</v>
          </cell>
          <cell r="J519">
            <v>4504</v>
          </cell>
          <cell r="K519" t="str">
            <v>11251687</v>
          </cell>
        </row>
        <row r="520">
          <cell r="A520">
            <v>18112</v>
          </cell>
          <cell r="B520" t="str">
            <v>SYS711</v>
          </cell>
          <cell r="C520">
            <v>2108</v>
          </cell>
          <cell r="D520" t="str">
            <v>CORRECTIVO</v>
          </cell>
          <cell r="E520">
            <v>38400.42114583333</v>
          </cell>
          <cell r="F520">
            <v>38400.75</v>
          </cell>
          <cell r="G520">
            <v>38400.677083333336</v>
          </cell>
          <cell r="H520" t="str">
            <v>LBUITRAGO</v>
          </cell>
          <cell r="I520" t="str">
            <v>Desgaste Normal</v>
          </cell>
          <cell r="J520">
            <v>2302</v>
          </cell>
          <cell r="K520" t="str">
            <v>79350219</v>
          </cell>
        </row>
        <row r="521">
          <cell r="A521">
            <v>18113</v>
          </cell>
          <cell r="B521" t="str">
            <v>FTP110</v>
          </cell>
          <cell r="C521">
            <v>3001</v>
          </cell>
          <cell r="D521" t="str">
            <v>CORRECTIVO</v>
          </cell>
          <cell r="E521">
            <v>38400.423877314817</v>
          </cell>
          <cell r="F521">
            <v>38400.791666666664</v>
          </cell>
          <cell r="G521">
            <v>38400.75</v>
          </cell>
          <cell r="H521" t="str">
            <v>remolque</v>
          </cell>
          <cell r="I521" t="str">
            <v>Desgaste Normal</v>
          </cell>
          <cell r="J521">
            <v>1805</v>
          </cell>
          <cell r="K521" t="str">
            <v>79350219</v>
          </cell>
        </row>
        <row r="522">
          <cell r="A522">
            <v>18114</v>
          </cell>
          <cell r="B522" t="str">
            <v>R25145</v>
          </cell>
          <cell r="C522">
            <v>4523</v>
          </cell>
          <cell r="D522" t="str">
            <v>EXPRESS</v>
          </cell>
          <cell r="E522">
            <v>38400.44667824074</v>
          </cell>
          <cell r="F522">
            <v>38400.5</v>
          </cell>
          <cell r="G522">
            <v>38400.447222222225</v>
          </cell>
          <cell r="H522" t="str">
            <v>remolque</v>
          </cell>
          <cell r="I522" t="str">
            <v>Conducción - Operaciones</v>
          </cell>
          <cell r="J522">
            <v>4504</v>
          </cell>
          <cell r="K522" t="str">
            <v>12550612</v>
          </cell>
        </row>
        <row r="523">
          <cell r="A523">
            <v>18115</v>
          </cell>
          <cell r="B523" t="str">
            <v>SYS635</v>
          </cell>
          <cell r="C523">
            <v>2409</v>
          </cell>
          <cell r="D523" t="str">
            <v>EXPRESS</v>
          </cell>
          <cell r="E523">
            <v>38400.464965277781</v>
          </cell>
          <cell r="F523">
            <v>38400.520833333336</v>
          </cell>
          <cell r="G523">
            <v>38400.583333333336</v>
          </cell>
          <cell r="H523" t="str">
            <v>CCASTRO</v>
          </cell>
          <cell r="I523" t="str">
            <v>Conducción - Operaciones</v>
          </cell>
          <cell r="J523">
            <v>2806</v>
          </cell>
          <cell r="K523" t="str">
            <v>19384956</v>
          </cell>
        </row>
        <row r="524">
          <cell r="A524">
            <v>18116</v>
          </cell>
          <cell r="B524" t="str">
            <v>R33213</v>
          </cell>
          <cell r="C524">
            <v>4722</v>
          </cell>
          <cell r="D524" t="str">
            <v>ACCIDENTE</v>
          </cell>
          <cell r="E524">
            <v>38400.496168981481</v>
          </cell>
          <cell r="F524">
            <v>38400.791666666664</v>
          </cell>
          <cell r="G524">
            <v>38400.625</v>
          </cell>
          <cell r="H524" t="str">
            <v>remolque</v>
          </cell>
          <cell r="I524" t="str">
            <v>Conducción - Operaciones</v>
          </cell>
          <cell r="J524">
            <v>4722</v>
          </cell>
          <cell r="K524" t="str">
            <v>9397330</v>
          </cell>
        </row>
        <row r="525">
          <cell r="A525">
            <v>18117</v>
          </cell>
          <cell r="B525" t="str">
            <v>R11206</v>
          </cell>
          <cell r="C525">
            <v>4107</v>
          </cell>
          <cell r="D525" t="str">
            <v>CORRECTIVO</v>
          </cell>
          <cell r="E525">
            <v>38400.498518518521</v>
          </cell>
          <cell r="F525">
            <v>38400.791666666664</v>
          </cell>
          <cell r="G525">
            <v>38400.729166666664</v>
          </cell>
          <cell r="H525" t="str">
            <v>remolque</v>
          </cell>
          <cell r="I525" t="str">
            <v>Conducción - Operaciones</v>
          </cell>
          <cell r="J525">
            <v>4722</v>
          </cell>
          <cell r="K525" t="str">
            <v>79421849</v>
          </cell>
        </row>
        <row r="526">
          <cell r="A526">
            <v>18118</v>
          </cell>
          <cell r="B526" t="str">
            <v>SYK397</v>
          </cell>
          <cell r="C526">
            <v>3001</v>
          </cell>
          <cell r="D526" t="str">
            <v>CORRECTIVO</v>
          </cell>
          <cell r="E526">
            <v>38400.527337962965</v>
          </cell>
          <cell r="F526">
            <v>38400.833333333336</v>
          </cell>
          <cell r="G526">
            <v>38400.75</v>
          </cell>
          <cell r="H526" t="str">
            <v>LBUITRAGO</v>
          </cell>
          <cell r="I526" t="str">
            <v>Conducción - Operaciones</v>
          </cell>
          <cell r="J526">
            <v>2303</v>
          </cell>
          <cell r="K526" t="str">
            <v>80418191</v>
          </cell>
        </row>
        <row r="527">
          <cell r="A527">
            <v>18119</v>
          </cell>
          <cell r="B527" t="str">
            <v>R31996</v>
          </cell>
          <cell r="C527">
            <v>4723</v>
          </cell>
          <cell r="D527" t="str">
            <v>CORRECTIVO</v>
          </cell>
          <cell r="E527">
            <v>38400.542199074072</v>
          </cell>
          <cell r="F527">
            <v>38400.833333333336</v>
          </cell>
          <cell r="G527">
            <v>38400.604166666664</v>
          </cell>
          <cell r="H527" t="str">
            <v>envia</v>
          </cell>
          <cell r="I527" t="str">
            <v>Conducción - Operaciones</v>
          </cell>
          <cell r="J527">
            <v>4723</v>
          </cell>
          <cell r="K527" t="str">
            <v>80002653</v>
          </cell>
        </row>
        <row r="528">
          <cell r="A528">
            <v>18120</v>
          </cell>
          <cell r="B528" t="str">
            <v>R27051</v>
          </cell>
          <cell r="C528">
            <v>4103</v>
          </cell>
          <cell r="D528" t="str">
            <v>CORRECTIVO</v>
          </cell>
          <cell r="E528">
            <v>38400.543206018519</v>
          </cell>
          <cell r="F528">
            <v>38400.833333333336</v>
          </cell>
          <cell r="G528">
            <v>38400.770833333336</v>
          </cell>
          <cell r="H528" t="str">
            <v>CCASTRO</v>
          </cell>
          <cell r="I528" t="str">
            <v>Técnico- Garantía</v>
          </cell>
          <cell r="J528">
            <v>4113</v>
          </cell>
          <cell r="K528" t="str">
            <v>16707269</v>
          </cell>
        </row>
        <row r="529">
          <cell r="A529">
            <v>18121</v>
          </cell>
          <cell r="B529" t="str">
            <v>SYS824</v>
          </cell>
          <cell r="C529">
            <v>2409</v>
          </cell>
          <cell r="D529" t="str">
            <v>EXPRESS</v>
          </cell>
          <cell r="E529">
            <v>38400.548067129632</v>
          </cell>
          <cell r="F529">
            <v>38400.666666666664</v>
          </cell>
          <cell r="G529">
            <v>38400.666666666664</v>
          </cell>
          <cell r="H529" t="str">
            <v>CCASTRO</v>
          </cell>
          <cell r="I529" t="str">
            <v>Conducción - Operaciones</v>
          </cell>
          <cell r="J529">
            <v>2806</v>
          </cell>
          <cell r="K529" t="str">
            <v>14237781</v>
          </cell>
        </row>
        <row r="530">
          <cell r="A530">
            <v>18122</v>
          </cell>
          <cell r="B530" t="str">
            <v>SYL587</v>
          </cell>
          <cell r="C530">
            <v>1704</v>
          </cell>
          <cell r="D530" t="str">
            <v>CORRECTIVO</v>
          </cell>
          <cell r="E530">
            <v>38400.549189814818</v>
          </cell>
          <cell r="F530">
            <v>38400.833333333336</v>
          </cell>
          <cell r="G530">
            <v>38400.75</v>
          </cell>
          <cell r="H530" t="str">
            <v>LBUITRAGO</v>
          </cell>
          <cell r="I530" t="str">
            <v>Conducción - Operaciones</v>
          </cell>
          <cell r="J530">
            <v>4724</v>
          </cell>
          <cell r="K530" t="str">
            <v>4060601</v>
          </cell>
        </row>
        <row r="531">
          <cell r="A531">
            <v>18123</v>
          </cell>
          <cell r="B531" t="str">
            <v>SYL432</v>
          </cell>
          <cell r="C531">
            <v>2408</v>
          </cell>
          <cell r="D531" t="str">
            <v>CORRECTIVO</v>
          </cell>
          <cell r="E531">
            <v>38400.552384259259</v>
          </cell>
          <cell r="F531">
            <v>38401.520833333336</v>
          </cell>
          <cell r="G531">
            <v>38401.741666666669</v>
          </cell>
          <cell r="H531" t="str">
            <v>CCASTRO</v>
          </cell>
          <cell r="I531" t="str">
            <v>Técnico- Garantía</v>
          </cell>
          <cell r="J531">
            <v>1703</v>
          </cell>
          <cell r="K531" t="str">
            <v>7215610</v>
          </cell>
        </row>
        <row r="532">
          <cell r="A532">
            <v>18125</v>
          </cell>
          <cell r="B532" t="str">
            <v>SYK387</v>
          </cell>
          <cell r="C532">
            <v>2408</v>
          </cell>
          <cell r="D532" t="str">
            <v>EXPRESS</v>
          </cell>
          <cell r="E532">
            <v>38400.597569444442</v>
          </cell>
          <cell r="F532">
            <v>38400.708333333336</v>
          </cell>
          <cell r="G532">
            <v>38400.756944444445</v>
          </cell>
          <cell r="H532" t="str">
            <v>LBUITRAGO</v>
          </cell>
          <cell r="I532" t="str">
            <v>Conducción - Operaciones</v>
          </cell>
          <cell r="J532">
            <v>2001</v>
          </cell>
          <cell r="K532" t="str">
            <v>79421849</v>
          </cell>
        </row>
        <row r="533">
          <cell r="A533">
            <v>18126</v>
          </cell>
          <cell r="B533" t="str">
            <v>SYS018</v>
          </cell>
          <cell r="C533">
            <v>1806</v>
          </cell>
          <cell r="D533" t="str">
            <v>EXPRESS</v>
          </cell>
          <cell r="E533">
            <v>38400.617997685185</v>
          </cell>
          <cell r="F533">
            <v>38400.6875</v>
          </cell>
          <cell r="G533">
            <v>38400.756944444445</v>
          </cell>
          <cell r="H533" t="str">
            <v>LBUITRAGO</v>
          </cell>
          <cell r="I533" t="str">
            <v>Desgaste Normal</v>
          </cell>
          <cell r="J533">
            <v>1814</v>
          </cell>
          <cell r="K533" t="str">
            <v>7216485</v>
          </cell>
        </row>
        <row r="534">
          <cell r="A534">
            <v>18128</v>
          </cell>
          <cell r="B534" t="str">
            <v>SYK410</v>
          </cell>
          <cell r="C534">
            <v>2710</v>
          </cell>
          <cell r="D534" t="str">
            <v>PREVENTIVO</v>
          </cell>
          <cell r="E534">
            <v>38400.656018518515</v>
          </cell>
          <cell r="F534">
            <v>38401.791666666664</v>
          </cell>
          <cell r="G534">
            <v>38401.729166666664</v>
          </cell>
          <cell r="H534" t="str">
            <v>CCASTRO</v>
          </cell>
          <cell r="I534" t="str">
            <v>Desgaste Normal</v>
          </cell>
          <cell r="J534">
            <v>2001</v>
          </cell>
          <cell r="K534" t="str">
            <v>74358560</v>
          </cell>
        </row>
        <row r="535">
          <cell r="A535">
            <v>18129</v>
          </cell>
          <cell r="B535" t="str">
            <v>SYK395</v>
          </cell>
          <cell r="C535">
            <v>2712</v>
          </cell>
          <cell r="D535" t="str">
            <v>EXPRESS</v>
          </cell>
          <cell r="E535">
            <v>38400.683275462965</v>
          </cell>
          <cell r="F535">
            <v>38400.75</v>
          </cell>
          <cell r="G535">
            <v>38400.833333333336</v>
          </cell>
          <cell r="H535" t="str">
            <v>CCASTRO</v>
          </cell>
          <cell r="I535" t="str">
            <v>Conducción - Operaciones</v>
          </cell>
          <cell r="J535">
            <v>2806</v>
          </cell>
          <cell r="K535" t="str">
            <v>79589935</v>
          </cell>
        </row>
        <row r="536">
          <cell r="A536">
            <v>18130</v>
          </cell>
          <cell r="B536" t="str">
            <v>SYK412</v>
          </cell>
          <cell r="C536">
            <v>2708</v>
          </cell>
          <cell r="D536" t="str">
            <v>CORRECTIVO</v>
          </cell>
          <cell r="E536">
            <v>38400.689027777778</v>
          </cell>
          <cell r="F536">
            <v>38400.75</v>
          </cell>
          <cell r="G536">
            <v>38400.833333333336</v>
          </cell>
          <cell r="H536" t="str">
            <v>CCASTRO</v>
          </cell>
          <cell r="I536" t="str">
            <v>Técnico- Garantía</v>
          </cell>
          <cell r="J536">
            <v>2702</v>
          </cell>
          <cell r="K536" t="str">
            <v>18391006</v>
          </cell>
        </row>
        <row r="537">
          <cell r="A537">
            <v>18131</v>
          </cell>
          <cell r="B537" t="str">
            <v>SYK267</v>
          </cell>
          <cell r="C537">
            <v>3103</v>
          </cell>
          <cell r="D537" t="str">
            <v>PREVENTIVO</v>
          </cell>
          <cell r="E537">
            <v>38400.701597222222</v>
          </cell>
          <cell r="F537">
            <v>38402.833333333336</v>
          </cell>
          <cell r="G537">
            <v>38402.791666666664</v>
          </cell>
          <cell r="H537" t="str">
            <v>CCASTRO</v>
          </cell>
          <cell r="I537" t="str">
            <v>Desgaste Normal</v>
          </cell>
          <cell r="K537" t="str">
            <v>72172977</v>
          </cell>
        </row>
        <row r="538">
          <cell r="A538">
            <v>18132</v>
          </cell>
          <cell r="B538" t="str">
            <v>SYR409</v>
          </cell>
          <cell r="C538">
            <v>3103</v>
          </cell>
          <cell r="D538" t="str">
            <v>PREVENTIVO</v>
          </cell>
          <cell r="E538">
            <v>38400.712881944448</v>
          </cell>
          <cell r="F538">
            <v>38402.833333333336</v>
          </cell>
          <cell r="G538">
            <v>38402.631944444445</v>
          </cell>
          <cell r="H538" t="str">
            <v>CCASTRO</v>
          </cell>
          <cell r="I538" t="str">
            <v>Desgaste Normal</v>
          </cell>
          <cell r="K538" t="str">
            <v>79105271</v>
          </cell>
        </row>
        <row r="539">
          <cell r="A539">
            <v>18133</v>
          </cell>
          <cell r="B539" t="str">
            <v>SYS826</v>
          </cell>
          <cell r="C539">
            <v>2109</v>
          </cell>
          <cell r="D539" t="str">
            <v>EXPRESS</v>
          </cell>
          <cell r="E539">
            <v>38400.717592592591</v>
          </cell>
          <cell r="F539">
            <v>38400.770833333336</v>
          </cell>
          <cell r="G539">
            <v>38400.791666666664</v>
          </cell>
          <cell r="H539" t="str">
            <v>CCASTRO</v>
          </cell>
          <cell r="I539" t="str">
            <v>Desgaste Normal</v>
          </cell>
          <cell r="J539">
            <v>2109</v>
          </cell>
          <cell r="K539" t="str">
            <v>4243453</v>
          </cell>
        </row>
        <row r="540">
          <cell r="A540">
            <v>18134</v>
          </cell>
          <cell r="B540" t="str">
            <v>SYK673</v>
          </cell>
          <cell r="C540">
            <v>1814</v>
          </cell>
          <cell r="D540" t="str">
            <v>CORRECTIVO</v>
          </cell>
          <cell r="E540">
            <v>38400.747708333336</v>
          </cell>
          <cell r="F540">
            <v>38401.520833333336</v>
          </cell>
          <cell r="G540">
            <v>38402.666666666664</v>
          </cell>
          <cell r="H540" t="str">
            <v>CCASTRO</v>
          </cell>
          <cell r="I540" t="str">
            <v>Técnico- Garantía</v>
          </cell>
          <cell r="J540">
            <v>1704</v>
          </cell>
          <cell r="K540" t="str">
            <v>7220950</v>
          </cell>
        </row>
        <row r="541">
          <cell r="A541">
            <v>18135</v>
          </cell>
          <cell r="B541" t="str">
            <v>SYS019</v>
          </cell>
          <cell r="C541">
            <v>3001</v>
          </cell>
          <cell r="D541" t="str">
            <v>CORRECTIVO</v>
          </cell>
          <cell r="E541">
            <v>38400.761423611111</v>
          </cell>
          <cell r="F541">
            <v>38401.833333333336</v>
          </cell>
          <cell r="G541">
            <v>38401.740972222222</v>
          </cell>
          <cell r="H541" t="str">
            <v>CCASTRO</v>
          </cell>
          <cell r="I541" t="str">
            <v>Desgaste Normal</v>
          </cell>
          <cell r="J541">
            <v>2701</v>
          </cell>
          <cell r="K541" t="str">
            <v>91229141</v>
          </cell>
        </row>
        <row r="542">
          <cell r="A542">
            <v>18136</v>
          </cell>
          <cell r="B542" t="str">
            <v>SYL405</v>
          </cell>
          <cell r="C542">
            <v>1806</v>
          </cell>
          <cell r="D542" t="str">
            <v>EXPRESS</v>
          </cell>
          <cell r="E542">
            <v>38401.301469907405</v>
          </cell>
          <cell r="F542">
            <v>38401.416666666664</v>
          </cell>
          <cell r="G542">
            <v>38401.730555555558</v>
          </cell>
          <cell r="H542" t="str">
            <v>CCASTRO</v>
          </cell>
          <cell r="I542" t="str">
            <v>Desgaste Normal</v>
          </cell>
          <cell r="J542">
            <v>2902</v>
          </cell>
          <cell r="K542" t="str">
            <v>11340009</v>
          </cell>
        </row>
        <row r="543">
          <cell r="A543">
            <v>18137</v>
          </cell>
          <cell r="B543" t="str">
            <v>SYL390</v>
          </cell>
          <cell r="C543">
            <v>1903</v>
          </cell>
          <cell r="D543" t="str">
            <v>PREVENTIVO</v>
          </cell>
          <cell r="E543">
            <v>38401.303206018521</v>
          </cell>
          <cell r="F543">
            <v>38402.75</v>
          </cell>
          <cell r="G543">
            <v>38404.8125</v>
          </cell>
          <cell r="H543" t="str">
            <v>LBUITRAGO</v>
          </cell>
          <cell r="I543" t="str">
            <v>Desgaste Normal</v>
          </cell>
          <cell r="K543" t="str">
            <v>79524539</v>
          </cell>
        </row>
        <row r="544">
          <cell r="A544">
            <v>18138</v>
          </cell>
          <cell r="B544" t="str">
            <v>SYS708</v>
          </cell>
          <cell r="C544">
            <v>2409</v>
          </cell>
          <cell r="D544" t="str">
            <v>EXPRESS</v>
          </cell>
          <cell r="E544">
            <v>38401.312916666669</v>
          </cell>
          <cell r="F544">
            <v>38401.416666666664</v>
          </cell>
          <cell r="G544">
            <v>38401.354166666664</v>
          </cell>
          <cell r="H544" t="str">
            <v>CCASTRO</v>
          </cell>
          <cell r="I544" t="str">
            <v>Desgaste Normal</v>
          </cell>
          <cell r="J544">
            <v>2708</v>
          </cell>
          <cell r="K544" t="str">
            <v>11432908</v>
          </cell>
        </row>
        <row r="545">
          <cell r="A545">
            <v>18139</v>
          </cell>
          <cell r="B545" t="str">
            <v>SYS813</v>
          </cell>
          <cell r="C545">
            <v>2409</v>
          </cell>
          <cell r="D545" t="str">
            <v>CORRECTIVO</v>
          </cell>
          <cell r="E545">
            <v>38401.359074074076</v>
          </cell>
          <cell r="F545">
            <v>38401.5</v>
          </cell>
          <cell r="G545">
            <v>38401.520833333336</v>
          </cell>
          <cell r="H545" t="str">
            <v>CCASTRO</v>
          </cell>
          <cell r="I545" t="str">
            <v>Conducción - Operaciones</v>
          </cell>
          <cell r="J545">
            <v>2801</v>
          </cell>
          <cell r="K545" t="str">
            <v>8398878</v>
          </cell>
        </row>
        <row r="546">
          <cell r="A546">
            <v>18140</v>
          </cell>
          <cell r="B546" t="str">
            <v>R12943</v>
          </cell>
          <cell r="C546">
            <v>4205</v>
          </cell>
          <cell r="D546" t="str">
            <v>CORRECTIVO</v>
          </cell>
          <cell r="E546">
            <v>38401.380960648145</v>
          </cell>
          <cell r="F546">
            <v>38401.791666666664</v>
          </cell>
          <cell r="G546">
            <v>38401.75</v>
          </cell>
          <cell r="H546" t="str">
            <v>remolque</v>
          </cell>
          <cell r="I546" t="str">
            <v>Conducción - Operaciones</v>
          </cell>
          <cell r="J546">
            <v>4722</v>
          </cell>
          <cell r="K546" t="str">
            <v>7218065</v>
          </cell>
        </row>
        <row r="547">
          <cell r="A547">
            <v>18141</v>
          </cell>
          <cell r="B547" t="str">
            <v>SYK173</v>
          </cell>
          <cell r="C547">
            <v>1806</v>
          </cell>
          <cell r="D547" t="str">
            <v>CORRECTIVO</v>
          </cell>
          <cell r="E547">
            <v>38401.401539351849</v>
          </cell>
          <cell r="F547">
            <v>38401.75</v>
          </cell>
          <cell r="G547">
            <v>38401.75</v>
          </cell>
          <cell r="H547" t="str">
            <v>CCASTRO</v>
          </cell>
          <cell r="I547" t="str">
            <v>Técnico- Garantía</v>
          </cell>
          <cell r="J547">
            <v>2209</v>
          </cell>
          <cell r="K547" t="str">
            <v>17415061</v>
          </cell>
        </row>
        <row r="548">
          <cell r="A548">
            <v>18142</v>
          </cell>
          <cell r="B548" t="str">
            <v>SYR405</v>
          </cell>
          <cell r="C548">
            <v>3001</v>
          </cell>
          <cell r="D548" t="str">
            <v>EXPRESS</v>
          </cell>
          <cell r="E548">
            <v>38401.415451388886</v>
          </cell>
          <cell r="F548">
            <v>38401.458333333336</v>
          </cell>
          <cell r="G548">
            <v>38401.611111111109</v>
          </cell>
          <cell r="H548" t="str">
            <v>LBUITRAGO</v>
          </cell>
          <cell r="I548" t="str">
            <v>Fallas Inspección</v>
          </cell>
          <cell r="J548">
            <v>3001</v>
          </cell>
          <cell r="K548" t="str">
            <v>3180117</v>
          </cell>
        </row>
        <row r="549">
          <cell r="A549">
            <v>18143</v>
          </cell>
          <cell r="B549" t="str">
            <v>SYM354</v>
          </cell>
          <cell r="C549">
            <v>3117</v>
          </cell>
          <cell r="D549" t="str">
            <v>PREVENTIVO</v>
          </cell>
          <cell r="E549">
            <v>38401.420289351852</v>
          </cell>
          <cell r="F549">
            <v>38402.75</v>
          </cell>
          <cell r="G549">
            <v>38406.819444444445</v>
          </cell>
          <cell r="H549" t="str">
            <v>LBUITRAGO</v>
          </cell>
          <cell r="I549" t="str">
            <v>Desgaste Normal</v>
          </cell>
          <cell r="K549" t="str">
            <v>19456920</v>
          </cell>
        </row>
        <row r="550">
          <cell r="A550">
            <v>18145</v>
          </cell>
          <cell r="B550" t="str">
            <v>SYS645</v>
          </cell>
          <cell r="C550">
            <v>2806</v>
          </cell>
          <cell r="D550" t="str">
            <v>EXPRESS</v>
          </cell>
          <cell r="E550">
            <v>38401.437673611108</v>
          </cell>
          <cell r="F550">
            <v>38401.479166666664</v>
          </cell>
          <cell r="G550">
            <v>38401.520833333336</v>
          </cell>
          <cell r="H550" t="str">
            <v>LBUITRAGO</v>
          </cell>
          <cell r="I550" t="str">
            <v>Conducción - Operaciones</v>
          </cell>
          <cell r="J550">
            <v>2806</v>
          </cell>
          <cell r="K550" t="str">
            <v>9651327</v>
          </cell>
        </row>
        <row r="551">
          <cell r="A551">
            <v>18146</v>
          </cell>
          <cell r="B551" t="str">
            <v>SYK687</v>
          </cell>
          <cell r="C551">
            <v>3103</v>
          </cell>
          <cell r="D551" t="str">
            <v>EXPRESS</v>
          </cell>
          <cell r="E551">
            <v>38401.442291666666</v>
          </cell>
          <cell r="F551">
            <v>38401.5</v>
          </cell>
          <cell r="G551">
            <v>38401.732638888891</v>
          </cell>
          <cell r="H551" t="str">
            <v>CCASTRO</v>
          </cell>
          <cell r="I551" t="str">
            <v>Desgaste Normal</v>
          </cell>
          <cell r="J551">
            <v>3103</v>
          </cell>
          <cell r="K551" t="str">
            <v>15985287</v>
          </cell>
        </row>
        <row r="552">
          <cell r="A552">
            <v>18147</v>
          </cell>
          <cell r="B552" t="str">
            <v>R11189</v>
          </cell>
          <cell r="C552">
            <v>4608</v>
          </cell>
          <cell r="D552" t="str">
            <v>CORRECTIVO</v>
          </cell>
          <cell r="E552">
            <v>38401.453414351854</v>
          </cell>
          <cell r="F552">
            <v>38402.75</v>
          </cell>
          <cell r="G552">
            <v>38401.770833333336</v>
          </cell>
          <cell r="H552" t="str">
            <v>remolque</v>
          </cell>
          <cell r="I552" t="str">
            <v>Desgaste Normal</v>
          </cell>
          <cell r="J552">
            <v>4007</v>
          </cell>
          <cell r="K552" t="str">
            <v>18055167</v>
          </cell>
        </row>
        <row r="553">
          <cell r="A553">
            <v>18149</v>
          </cell>
          <cell r="B553" t="str">
            <v>SYK672</v>
          </cell>
          <cell r="C553">
            <v>2505</v>
          </cell>
          <cell r="D553" t="str">
            <v>CORRECTIVO</v>
          </cell>
          <cell r="E553">
            <v>38401.478576388887</v>
          </cell>
          <cell r="F553">
            <v>38401.833333333336</v>
          </cell>
          <cell r="G553">
            <v>38401.752083333333</v>
          </cell>
          <cell r="H553" t="str">
            <v>CCASTRO</v>
          </cell>
          <cell r="I553" t="str">
            <v>Desgaste Normal</v>
          </cell>
          <cell r="J553">
            <v>2303</v>
          </cell>
          <cell r="K553" t="str">
            <v>10165053</v>
          </cell>
        </row>
        <row r="554">
          <cell r="A554">
            <v>18150</v>
          </cell>
          <cell r="B554" t="str">
            <v>R25119</v>
          </cell>
          <cell r="C554">
            <v>4009</v>
          </cell>
          <cell r="D554" t="str">
            <v>PREVENTIVO</v>
          </cell>
          <cell r="E554">
            <v>38401.48609953704</v>
          </cell>
          <cell r="F554">
            <v>38402.520833333336</v>
          </cell>
          <cell r="G554">
            <v>38401.770833333336</v>
          </cell>
          <cell r="H554" t="str">
            <v>remolque</v>
          </cell>
          <cell r="I554" t="str">
            <v>Desgaste Normal</v>
          </cell>
          <cell r="J554">
            <v>4501</v>
          </cell>
          <cell r="K554" t="str">
            <v>7229957</v>
          </cell>
        </row>
        <row r="555">
          <cell r="A555">
            <v>18151</v>
          </cell>
          <cell r="B555" t="str">
            <v>SYR406</v>
          </cell>
          <cell r="C555">
            <v>2708</v>
          </cell>
          <cell r="D555" t="str">
            <v>EXPRESS</v>
          </cell>
          <cell r="E555">
            <v>38401.54378472222</v>
          </cell>
          <cell r="F555">
            <v>38401.666666666664</v>
          </cell>
          <cell r="G555">
            <v>38401.806250000001</v>
          </cell>
          <cell r="H555" t="str">
            <v>CCASTRO</v>
          </cell>
          <cell r="I555" t="str">
            <v>Conducción - Operaciones</v>
          </cell>
          <cell r="J555">
            <v>4722</v>
          </cell>
          <cell r="K555" t="str">
            <v>7227169</v>
          </cell>
        </row>
        <row r="556">
          <cell r="A556">
            <v>18152</v>
          </cell>
          <cell r="B556" t="str">
            <v>SYK678</v>
          </cell>
          <cell r="C556">
            <v>1810</v>
          </cell>
          <cell r="D556" t="str">
            <v>CORRECTIVO</v>
          </cell>
          <cell r="E556">
            <v>38401.548344907409</v>
          </cell>
          <cell r="F556">
            <v>38402.75</v>
          </cell>
          <cell r="G556">
            <v>38407.666666666664</v>
          </cell>
          <cell r="H556" t="str">
            <v>LBUITRAGO</v>
          </cell>
          <cell r="I556" t="str">
            <v>Desgaste Normal</v>
          </cell>
          <cell r="J556">
            <v>3003</v>
          </cell>
          <cell r="K556" t="str">
            <v>79390561</v>
          </cell>
        </row>
        <row r="557">
          <cell r="A557">
            <v>18153</v>
          </cell>
          <cell r="B557" t="str">
            <v>SYR935</v>
          </cell>
          <cell r="C557">
            <v>2704</v>
          </cell>
          <cell r="D557" t="str">
            <v>CORRECTIVO</v>
          </cell>
          <cell r="E557">
            <v>38401.552384259259</v>
          </cell>
          <cell r="F557">
            <v>38401.791666666664</v>
          </cell>
          <cell r="G557">
            <v>38401.729166666664</v>
          </cell>
          <cell r="H557" t="str">
            <v>CCASTRO</v>
          </cell>
          <cell r="I557" t="str">
            <v>Técnico- Garantía</v>
          </cell>
          <cell r="J557">
            <v>2701</v>
          </cell>
          <cell r="K557" t="str">
            <v>19196380</v>
          </cell>
        </row>
        <row r="558">
          <cell r="A558">
            <v>18154</v>
          </cell>
          <cell r="B558" t="str">
            <v>R25250</v>
          </cell>
          <cell r="C558">
            <v>4010</v>
          </cell>
          <cell r="D558" t="str">
            <v>PREVENTIVO</v>
          </cell>
          <cell r="E558">
            <v>38401.577511574076</v>
          </cell>
          <cell r="F558">
            <v>38402.75</v>
          </cell>
          <cell r="G558">
            <v>38402.708333333336</v>
          </cell>
          <cell r="H558" t="str">
            <v>remolque</v>
          </cell>
          <cell r="I558" t="str">
            <v>Desgaste Normal</v>
          </cell>
          <cell r="J558">
            <v>4723</v>
          </cell>
          <cell r="K558" t="str">
            <v>79390561</v>
          </cell>
        </row>
        <row r="559">
          <cell r="A559">
            <v>18155</v>
          </cell>
          <cell r="B559" t="str">
            <v>SYL402</v>
          </cell>
          <cell r="C559">
            <v>2808</v>
          </cell>
          <cell r="D559" t="str">
            <v>CORRECTIVO</v>
          </cell>
          <cell r="E559">
            <v>38401.589791666665</v>
          </cell>
          <cell r="F559">
            <v>38401.833333333336</v>
          </cell>
          <cell r="G559">
            <v>38401.792361111111</v>
          </cell>
          <cell r="H559" t="str">
            <v>CCASTRO</v>
          </cell>
          <cell r="I559" t="str">
            <v>Técnico- Garantía</v>
          </cell>
          <cell r="J559">
            <v>2001</v>
          </cell>
          <cell r="K559" t="str">
            <v>19444518</v>
          </cell>
        </row>
        <row r="560">
          <cell r="A560">
            <v>18156</v>
          </cell>
          <cell r="B560" t="str">
            <v>SYK668</v>
          </cell>
          <cell r="C560">
            <v>2410</v>
          </cell>
          <cell r="D560" t="str">
            <v>EXPRESS</v>
          </cell>
          <cell r="E560">
            <v>38401.59171296296</v>
          </cell>
          <cell r="F560">
            <v>38401.666666666664</v>
          </cell>
          <cell r="G560">
            <v>38401.666666666664</v>
          </cell>
          <cell r="H560" t="str">
            <v>LBUITRAGO</v>
          </cell>
          <cell r="I560" t="str">
            <v>Desgaste Normal</v>
          </cell>
          <cell r="J560">
            <v>3110</v>
          </cell>
          <cell r="K560" t="str">
            <v>91005174</v>
          </cell>
        </row>
        <row r="561">
          <cell r="A561">
            <v>18157</v>
          </cell>
          <cell r="B561" t="str">
            <v>SYL406</v>
          </cell>
          <cell r="C561">
            <v>1830</v>
          </cell>
          <cell r="D561" t="str">
            <v>CORRECTIVO</v>
          </cell>
          <cell r="E561">
            <v>38401.615497685183</v>
          </cell>
          <cell r="F561">
            <v>38402.75</v>
          </cell>
          <cell r="G561">
            <v>38402.416666666664</v>
          </cell>
          <cell r="H561" t="str">
            <v>LBUITRAGO</v>
          </cell>
          <cell r="I561" t="str">
            <v>Técnico- Garantía</v>
          </cell>
          <cell r="J561">
            <v>1813</v>
          </cell>
          <cell r="K561" t="str">
            <v>7222790</v>
          </cell>
        </row>
        <row r="562">
          <cell r="A562">
            <v>18158</v>
          </cell>
          <cell r="B562" t="str">
            <v>SYK391</v>
          </cell>
          <cell r="C562">
            <v>2708</v>
          </cell>
          <cell r="D562" t="str">
            <v>EXPRESS</v>
          </cell>
          <cell r="E562">
            <v>38401.686388888891</v>
          </cell>
          <cell r="F562">
            <v>38401.75</v>
          </cell>
          <cell r="G562">
            <v>38401.791666666664</v>
          </cell>
          <cell r="H562" t="str">
            <v>LBUITRAGO</v>
          </cell>
          <cell r="I562" t="str">
            <v>Desgaste Normal</v>
          </cell>
          <cell r="J562">
            <v>2708</v>
          </cell>
          <cell r="K562" t="str">
            <v>91005174</v>
          </cell>
        </row>
        <row r="563">
          <cell r="A563">
            <v>18159</v>
          </cell>
          <cell r="B563" t="str">
            <v>SYL427</v>
          </cell>
          <cell r="C563">
            <v>2708</v>
          </cell>
          <cell r="D563" t="str">
            <v>EXPRESS</v>
          </cell>
          <cell r="E563">
            <v>38401.688391203701</v>
          </cell>
          <cell r="F563">
            <v>38401.791666666664</v>
          </cell>
          <cell r="G563">
            <v>38401.802777777775</v>
          </cell>
          <cell r="H563" t="str">
            <v>CCASTRO</v>
          </cell>
          <cell r="I563" t="str">
            <v>Técnico- Garantía</v>
          </cell>
          <cell r="J563">
            <v>1830</v>
          </cell>
          <cell r="K563" t="str">
            <v>7220359</v>
          </cell>
        </row>
        <row r="564">
          <cell r="A564">
            <v>18161</v>
          </cell>
          <cell r="B564" t="str">
            <v>SYR929</v>
          </cell>
          <cell r="C564">
            <v>2806</v>
          </cell>
          <cell r="D564" t="str">
            <v>EXPRESS</v>
          </cell>
          <cell r="E564">
            <v>38401.701689814814</v>
          </cell>
          <cell r="F564">
            <v>38401.75</v>
          </cell>
          <cell r="G564">
            <v>38401.806250000001</v>
          </cell>
          <cell r="H564" t="str">
            <v>CCASTRO</v>
          </cell>
          <cell r="I564" t="str">
            <v>Desgaste Normal</v>
          </cell>
          <cell r="J564">
            <v>2007</v>
          </cell>
          <cell r="K564" t="str">
            <v>6460954</v>
          </cell>
        </row>
        <row r="565">
          <cell r="A565">
            <v>18162</v>
          </cell>
          <cell r="B565" t="str">
            <v>R28346</v>
          </cell>
          <cell r="C565">
            <v>4504</v>
          </cell>
          <cell r="D565" t="str">
            <v>PREVENTIVO</v>
          </cell>
          <cell r="E565">
            <v>38401.716145833336</v>
          </cell>
          <cell r="F565">
            <v>38402.75</v>
          </cell>
          <cell r="G565">
            <v>38402.75</v>
          </cell>
          <cell r="H565" t="str">
            <v>remolque</v>
          </cell>
          <cell r="I565" t="str">
            <v>Conducción - Operaciones</v>
          </cell>
          <cell r="J565">
            <v>4723</v>
          </cell>
          <cell r="K565" t="str">
            <v>98534922</v>
          </cell>
        </row>
        <row r="566">
          <cell r="A566">
            <v>18163</v>
          </cell>
          <cell r="B566" t="str">
            <v>SYS832</v>
          </cell>
          <cell r="C566">
            <v>2801</v>
          </cell>
          <cell r="D566" t="str">
            <v>CORRECTIVO</v>
          </cell>
          <cell r="E566">
            <v>38401.775231481479</v>
          </cell>
          <cell r="F566">
            <v>38402.666666666664</v>
          </cell>
          <cell r="G566">
            <v>38404.765277777777</v>
          </cell>
          <cell r="H566" t="str">
            <v>CCASTRO</v>
          </cell>
          <cell r="I566" t="str">
            <v>Desgaste Normal</v>
          </cell>
          <cell r="J566">
            <v>2303</v>
          </cell>
          <cell r="K566" t="str">
            <v>80267658</v>
          </cell>
        </row>
        <row r="567">
          <cell r="A567">
            <v>18164</v>
          </cell>
          <cell r="B567" t="str">
            <v>SYL439</v>
          </cell>
          <cell r="C567">
            <v>3109</v>
          </cell>
          <cell r="D567" t="str">
            <v>CORRECTIVO</v>
          </cell>
          <cell r="E567">
            <v>38401.779293981483</v>
          </cell>
          <cell r="F567">
            <v>38402.666666666664</v>
          </cell>
          <cell r="G567">
            <v>38402.625</v>
          </cell>
          <cell r="H567" t="str">
            <v>LBUITRAGO</v>
          </cell>
          <cell r="I567" t="str">
            <v>Conducción - Operaciones</v>
          </cell>
          <cell r="J567">
            <v>4722</v>
          </cell>
          <cell r="K567" t="str">
            <v>17121255</v>
          </cell>
        </row>
        <row r="568">
          <cell r="A568">
            <v>18165</v>
          </cell>
          <cell r="B568" t="str">
            <v>R27039</v>
          </cell>
          <cell r="C568">
            <v>4205</v>
          </cell>
          <cell r="D568" t="str">
            <v>CORRECTIVO</v>
          </cell>
          <cell r="E568">
            <v>38401.786122685182</v>
          </cell>
          <cell r="F568">
            <v>38402.75</v>
          </cell>
          <cell r="G568">
            <v>38402.708333333336</v>
          </cell>
          <cell r="H568" t="str">
            <v>remolque</v>
          </cell>
          <cell r="I568" t="str">
            <v>Desgaste Normal</v>
          </cell>
          <cell r="J568">
            <v>4007</v>
          </cell>
          <cell r="K568" t="str">
            <v>80267658</v>
          </cell>
        </row>
        <row r="569">
          <cell r="A569">
            <v>18166</v>
          </cell>
          <cell r="B569" t="str">
            <v>SYS636</v>
          </cell>
          <cell r="C569">
            <v>2410</v>
          </cell>
          <cell r="D569" t="str">
            <v>PREVENTIVO</v>
          </cell>
          <cell r="E569">
            <v>38402.351076388892</v>
          </cell>
          <cell r="F569">
            <v>38402.75</v>
          </cell>
          <cell r="G569">
            <v>38402.583333333336</v>
          </cell>
          <cell r="H569" t="str">
            <v>CCASTRO</v>
          </cell>
          <cell r="I569" t="str">
            <v>Desgaste Normal</v>
          </cell>
          <cell r="K569" t="str">
            <v>74369446</v>
          </cell>
        </row>
        <row r="570">
          <cell r="A570">
            <v>18167</v>
          </cell>
          <cell r="B570" t="str">
            <v>SYR931</v>
          </cell>
          <cell r="C570">
            <v>2806</v>
          </cell>
          <cell r="D570" t="str">
            <v>PREVENTIVO</v>
          </cell>
          <cell r="E570">
            <v>38402.352650462963</v>
          </cell>
          <cell r="F570">
            <v>38404.833333333336</v>
          </cell>
          <cell r="G570">
            <v>38406.798611111109</v>
          </cell>
          <cell r="H570" t="str">
            <v>LBUITRAGO</v>
          </cell>
          <cell r="I570" t="str">
            <v>Desgaste Normal</v>
          </cell>
          <cell r="K570" t="str">
            <v>93286126</v>
          </cell>
        </row>
        <row r="571">
          <cell r="A571">
            <v>18168</v>
          </cell>
          <cell r="B571" t="str">
            <v>CRJ082</v>
          </cell>
          <cell r="C571">
            <v>2005</v>
          </cell>
          <cell r="D571" t="str">
            <v>CORRECTIVO</v>
          </cell>
          <cell r="E571">
            <v>38402.364768518521</v>
          </cell>
          <cell r="F571">
            <v>38403.833333333336</v>
          </cell>
          <cell r="G571">
            <v>38405.666666666664</v>
          </cell>
          <cell r="H571" t="str">
            <v>envia</v>
          </cell>
          <cell r="I571" t="str">
            <v>Desgaste Normal</v>
          </cell>
          <cell r="J571">
            <v>1905</v>
          </cell>
          <cell r="K571" t="str">
            <v>19438897</v>
          </cell>
        </row>
        <row r="572">
          <cell r="A572">
            <v>18169</v>
          </cell>
          <cell r="B572" t="str">
            <v>XAB828</v>
          </cell>
          <cell r="C572">
            <v>2708</v>
          </cell>
          <cell r="D572" t="str">
            <v>CORRECTIVO</v>
          </cell>
          <cell r="E572">
            <v>38402.377349537041</v>
          </cell>
          <cell r="F572">
            <v>38403.791666666664</v>
          </cell>
          <cell r="G572">
            <v>38404.833333333336</v>
          </cell>
          <cell r="H572" t="str">
            <v>LBUITRAGO</v>
          </cell>
          <cell r="I572" t="str">
            <v>Desgaste Normal</v>
          </cell>
          <cell r="J572">
            <v>2102</v>
          </cell>
          <cell r="K572" t="str">
            <v>14227497</v>
          </cell>
        </row>
        <row r="573">
          <cell r="A573">
            <v>18170</v>
          </cell>
          <cell r="B573" t="str">
            <v>SYK671</v>
          </cell>
          <cell r="C573">
            <v>2708</v>
          </cell>
          <cell r="D573" t="str">
            <v>EXPRESS</v>
          </cell>
          <cell r="E573">
            <v>38402.384583333333</v>
          </cell>
          <cell r="F573">
            <v>38402.458333333336</v>
          </cell>
          <cell r="G573">
            <v>38402.631944444445</v>
          </cell>
          <cell r="H573" t="str">
            <v>LBUITRAGO</v>
          </cell>
          <cell r="I573" t="str">
            <v>Desgaste Normal</v>
          </cell>
          <cell r="J573">
            <v>1906</v>
          </cell>
          <cell r="K573" t="str">
            <v>79316854</v>
          </cell>
        </row>
        <row r="574">
          <cell r="A574">
            <v>18171</v>
          </cell>
          <cell r="B574" t="str">
            <v>R15051</v>
          </cell>
          <cell r="C574">
            <v>4605</v>
          </cell>
          <cell r="D574" t="str">
            <v>CORRECTIVO</v>
          </cell>
          <cell r="E574">
            <v>38402.386643518519</v>
          </cell>
          <cell r="F574">
            <v>38402.75</v>
          </cell>
          <cell r="G574">
            <v>38402.75</v>
          </cell>
          <cell r="H574" t="str">
            <v>remolque</v>
          </cell>
          <cell r="I574" t="str">
            <v>Conducción - Operaciones</v>
          </cell>
          <cell r="J574">
            <v>4724</v>
          </cell>
          <cell r="K574" t="str">
            <v>7222790</v>
          </cell>
        </row>
        <row r="575">
          <cell r="A575">
            <v>18172</v>
          </cell>
          <cell r="B575" t="str">
            <v>SYK669</v>
          </cell>
          <cell r="C575">
            <v>2708</v>
          </cell>
          <cell r="D575" t="str">
            <v>CORRECTIVO</v>
          </cell>
          <cell r="E575">
            <v>38402.388449074075</v>
          </cell>
          <cell r="F575">
            <v>38402.458333333336</v>
          </cell>
          <cell r="G575">
            <v>38402.40625</v>
          </cell>
          <cell r="H575" t="str">
            <v>CCASTRO</v>
          </cell>
          <cell r="I575" t="str">
            <v>Desgaste Normal</v>
          </cell>
          <cell r="J575">
            <v>3108</v>
          </cell>
          <cell r="K575" t="str">
            <v>19438897</v>
          </cell>
        </row>
        <row r="576">
          <cell r="A576">
            <v>18173</v>
          </cell>
          <cell r="B576" t="str">
            <v>R27060</v>
          </cell>
          <cell r="C576">
            <v>4002</v>
          </cell>
          <cell r="D576" t="str">
            <v>CORRECTIVO</v>
          </cell>
          <cell r="E576">
            <v>38402.399629629632</v>
          </cell>
          <cell r="F576">
            <v>38402.75</v>
          </cell>
          <cell r="G576">
            <v>38402.75</v>
          </cell>
          <cell r="H576" t="str">
            <v>remolque</v>
          </cell>
          <cell r="I576" t="str">
            <v>Técnico- Garantía</v>
          </cell>
          <cell r="J576">
            <v>4006</v>
          </cell>
          <cell r="K576" t="str">
            <v>4060601</v>
          </cell>
        </row>
        <row r="577">
          <cell r="A577">
            <v>18174</v>
          </cell>
          <cell r="B577" t="str">
            <v>SYK669</v>
          </cell>
          <cell r="C577">
            <v>2708</v>
          </cell>
          <cell r="D577" t="str">
            <v>EXPRESS</v>
          </cell>
          <cell r="E577">
            <v>38402.403240740743</v>
          </cell>
          <cell r="F577">
            <v>38402.458333333336</v>
          </cell>
          <cell r="G577">
            <v>38402.631944444445</v>
          </cell>
          <cell r="H577" t="str">
            <v>LBUITRAGO</v>
          </cell>
          <cell r="I577" t="str">
            <v>Desgaste Normal</v>
          </cell>
          <cell r="J577">
            <v>3108</v>
          </cell>
          <cell r="K577" t="str">
            <v>19438897</v>
          </cell>
        </row>
        <row r="578">
          <cell r="A578">
            <v>18175</v>
          </cell>
          <cell r="B578" t="str">
            <v>SYS705</v>
          </cell>
          <cell r="C578">
            <v>2409</v>
          </cell>
          <cell r="D578" t="str">
            <v>EXPRESS</v>
          </cell>
          <cell r="E578">
            <v>38402.404594907406</v>
          </cell>
          <cell r="F578">
            <v>38402.458333333336</v>
          </cell>
          <cell r="G578">
            <v>38402.583333333336</v>
          </cell>
          <cell r="H578" t="str">
            <v>LBUITRAGO</v>
          </cell>
          <cell r="I578" t="str">
            <v>Desgaste Normal</v>
          </cell>
          <cell r="J578">
            <v>2108</v>
          </cell>
          <cell r="K578" t="str">
            <v>16707269</v>
          </cell>
        </row>
        <row r="579">
          <cell r="A579">
            <v>18176</v>
          </cell>
          <cell r="B579" t="str">
            <v>SYL424</v>
          </cell>
          <cell r="C579">
            <v>3001</v>
          </cell>
          <cell r="D579" t="str">
            <v>CORRECTIVO</v>
          </cell>
          <cell r="E579">
            <v>38402.43954861111</v>
          </cell>
          <cell r="F579">
            <v>38403.75</v>
          </cell>
          <cell r="G579">
            <v>38404.8125</v>
          </cell>
          <cell r="H579" t="str">
            <v>LBUITRAGO</v>
          </cell>
          <cell r="I579" t="str">
            <v>Desgaste Normal</v>
          </cell>
          <cell r="J579">
            <v>2710</v>
          </cell>
          <cell r="K579" t="str">
            <v>11318622</v>
          </cell>
        </row>
        <row r="580">
          <cell r="A580">
            <v>18177</v>
          </cell>
          <cell r="B580" t="str">
            <v>SYS633</v>
          </cell>
          <cell r="C580">
            <v>3001</v>
          </cell>
          <cell r="D580" t="str">
            <v>EXPRESS</v>
          </cell>
          <cell r="E580">
            <v>38402.448657407411</v>
          </cell>
          <cell r="F580">
            <v>38402.5</v>
          </cell>
          <cell r="G580">
            <v>38404.791666666664</v>
          </cell>
          <cell r="H580" t="str">
            <v>LBUITRAGO</v>
          </cell>
          <cell r="I580" t="str">
            <v>Conducción - Operaciones</v>
          </cell>
          <cell r="J580">
            <v>2806</v>
          </cell>
          <cell r="K580" t="str">
            <v>79455307</v>
          </cell>
        </row>
        <row r="581">
          <cell r="A581">
            <v>18178</v>
          </cell>
          <cell r="B581" t="str">
            <v>R28351</v>
          </cell>
          <cell r="C581">
            <v>4605</v>
          </cell>
          <cell r="D581" t="str">
            <v>CORRECTIVO</v>
          </cell>
          <cell r="E581">
            <v>38402.463483796295</v>
          </cell>
          <cell r="F581">
            <v>38402.75</v>
          </cell>
          <cell r="G581">
            <v>38402.75</v>
          </cell>
          <cell r="H581" t="str">
            <v>remolque</v>
          </cell>
          <cell r="I581" t="str">
            <v>Técnico- Garantía</v>
          </cell>
          <cell r="J581">
            <v>4001</v>
          </cell>
          <cell r="K581" t="str">
            <v>93370023</v>
          </cell>
        </row>
        <row r="582">
          <cell r="A582">
            <v>18179</v>
          </cell>
          <cell r="B582" t="str">
            <v>SYK389</v>
          </cell>
          <cell r="C582">
            <v>1814</v>
          </cell>
          <cell r="D582" t="str">
            <v>CORRECTIVO</v>
          </cell>
          <cell r="E582">
            <v>38402.46770833333</v>
          </cell>
          <cell r="F582">
            <v>38404.791666666664</v>
          </cell>
          <cell r="G582">
            <v>38406.652777777781</v>
          </cell>
          <cell r="H582" t="str">
            <v>LBUITRAGO</v>
          </cell>
          <cell r="I582" t="str">
            <v>Desgaste Normal</v>
          </cell>
          <cell r="J582">
            <v>2401</v>
          </cell>
          <cell r="K582" t="str">
            <v>91274141</v>
          </cell>
        </row>
        <row r="583">
          <cell r="A583">
            <v>18180</v>
          </cell>
          <cell r="B583" t="str">
            <v>SYK407</v>
          </cell>
          <cell r="C583">
            <v>2204</v>
          </cell>
          <cell r="D583" t="str">
            <v>EXPRESS</v>
          </cell>
          <cell r="E583">
            <v>38402.477465277778</v>
          </cell>
          <cell r="F583">
            <v>38402.520833333336</v>
          </cell>
          <cell r="G583">
            <v>38402.631944444445</v>
          </cell>
          <cell r="H583" t="str">
            <v>LBUITRAGO</v>
          </cell>
          <cell r="I583" t="str">
            <v>Desgaste Normal</v>
          </cell>
          <cell r="J583">
            <v>2708</v>
          </cell>
          <cell r="K583" t="str">
            <v>11338744</v>
          </cell>
        </row>
        <row r="584">
          <cell r="A584">
            <v>18181</v>
          </cell>
          <cell r="B584" t="str">
            <v>SYK394</v>
          </cell>
          <cell r="C584">
            <v>2108</v>
          </cell>
          <cell r="D584" t="str">
            <v>EXPRESS</v>
          </cell>
          <cell r="E584">
            <v>38402.484027777777</v>
          </cell>
          <cell r="F584">
            <v>38402.583333333336</v>
          </cell>
          <cell r="G584">
            <v>38402.583333333336</v>
          </cell>
          <cell r="H584" t="str">
            <v>LBUITRAGO</v>
          </cell>
          <cell r="I584" t="str">
            <v>Técnico- Garantía</v>
          </cell>
          <cell r="J584">
            <v>2108</v>
          </cell>
          <cell r="K584" t="str">
            <v>3224434</v>
          </cell>
        </row>
        <row r="585">
          <cell r="A585">
            <v>18182</v>
          </cell>
          <cell r="B585" t="str">
            <v>R28529</v>
          </cell>
          <cell r="C585">
            <v>4523</v>
          </cell>
          <cell r="D585" t="str">
            <v>EXPRESS</v>
          </cell>
          <cell r="E585">
            <v>38402.513807870368</v>
          </cell>
          <cell r="F585">
            <v>38402.625</v>
          </cell>
          <cell r="G585">
            <v>38402.625</v>
          </cell>
          <cell r="H585" t="str">
            <v>remolque</v>
          </cell>
          <cell r="I585" t="str">
            <v>Desgaste Normal</v>
          </cell>
          <cell r="J585">
            <v>4504</v>
          </cell>
          <cell r="K585" t="str">
            <v>3224434</v>
          </cell>
        </row>
        <row r="586">
          <cell r="A586">
            <v>18184</v>
          </cell>
          <cell r="B586" t="str">
            <v>SYL590</v>
          </cell>
          <cell r="C586">
            <v>2208</v>
          </cell>
          <cell r="D586" t="str">
            <v>EXPRESS</v>
          </cell>
          <cell r="E586">
            <v>38402.633888888886</v>
          </cell>
          <cell r="F586">
            <v>38402.708333333336</v>
          </cell>
          <cell r="G586">
            <v>38402.75</v>
          </cell>
          <cell r="H586" t="str">
            <v>LBUITRAGO</v>
          </cell>
          <cell r="I586" t="str">
            <v>Desgaste Normal</v>
          </cell>
          <cell r="J586">
            <v>2708</v>
          </cell>
          <cell r="K586" t="str">
            <v>93080417</v>
          </cell>
        </row>
        <row r="587">
          <cell r="A587">
            <v>18185</v>
          </cell>
          <cell r="B587" t="str">
            <v>SYK405</v>
          </cell>
          <cell r="C587">
            <v>2301</v>
          </cell>
          <cell r="D587" t="str">
            <v>CORRECTIVO</v>
          </cell>
          <cell r="E587">
            <v>38402.664293981485</v>
          </cell>
          <cell r="F587">
            <v>38402.75</v>
          </cell>
          <cell r="G587">
            <v>38402.75</v>
          </cell>
          <cell r="H587" t="str">
            <v>LBUITRAGO</v>
          </cell>
          <cell r="I587" t="str">
            <v>Desgaste Normal</v>
          </cell>
          <cell r="J587">
            <v>2801</v>
          </cell>
          <cell r="K587" t="str">
            <v>255517</v>
          </cell>
        </row>
        <row r="588">
          <cell r="A588">
            <v>18186</v>
          </cell>
          <cell r="B588" t="str">
            <v>R28395</v>
          </cell>
          <cell r="C588">
            <v>4011</v>
          </cell>
          <cell r="D588" t="str">
            <v>CORRECTIVO</v>
          </cell>
          <cell r="E588">
            <v>38402.691111111111</v>
          </cell>
          <cell r="F588">
            <v>38402.75</v>
          </cell>
          <cell r="G588">
            <v>38402.75</v>
          </cell>
          <cell r="H588" t="str">
            <v>remolque</v>
          </cell>
          <cell r="I588" t="str">
            <v>Conducción - Operaciones</v>
          </cell>
          <cell r="J588">
            <v>4722</v>
          </cell>
          <cell r="K588" t="str">
            <v>7222790</v>
          </cell>
        </row>
        <row r="589">
          <cell r="A589">
            <v>18187</v>
          </cell>
          <cell r="B589" t="str">
            <v>TNC965</v>
          </cell>
          <cell r="C589">
            <v>2505</v>
          </cell>
          <cell r="D589" t="str">
            <v>PREVENTIVO</v>
          </cell>
          <cell r="E589">
            <v>38403.417500000003</v>
          </cell>
          <cell r="F589">
            <v>38404.791666666664</v>
          </cell>
          <cell r="G589">
            <v>38404.777777777781</v>
          </cell>
          <cell r="H589" t="str">
            <v>LBUITRAGO</v>
          </cell>
          <cell r="I589" t="str">
            <v>Desgaste Normal</v>
          </cell>
          <cell r="J589">
            <v>1805</v>
          </cell>
          <cell r="K589" t="str">
            <v>91247004</v>
          </cell>
        </row>
        <row r="590">
          <cell r="A590">
            <v>18189</v>
          </cell>
          <cell r="B590" t="str">
            <v>SYR403</v>
          </cell>
          <cell r="C590">
            <v>2605</v>
          </cell>
          <cell r="D590" t="str">
            <v>CORRECTIVO</v>
          </cell>
          <cell r="E590">
            <v>38403.434814814813</v>
          </cell>
          <cell r="F590">
            <v>38404.75</v>
          </cell>
          <cell r="G590">
            <v>38405.777777777781</v>
          </cell>
          <cell r="H590" t="str">
            <v>CCASTRO</v>
          </cell>
          <cell r="I590" t="str">
            <v>Técnico- Garantía</v>
          </cell>
          <cell r="J590">
            <v>1820</v>
          </cell>
          <cell r="K590" t="str">
            <v>8312227</v>
          </cell>
        </row>
        <row r="591">
          <cell r="A591">
            <v>18190</v>
          </cell>
          <cell r="B591" t="str">
            <v>SYK284</v>
          </cell>
          <cell r="C591">
            <v>1810</v>
          </cell>
          <cell r="D591" t="str">
            <v>PREVENTIVO</v>
          </cell>
          <cell r="E591">
            <v>38403.483935185184</v>
          </cell>
          <cell r="F591">
            <v>38405.791666666664</v>
          </cell>
          <cell r="G591">
            <v>38406.722222222219</v>
          </cell>
          <cell r="H591" t="str">
            <v>LBUITRAGO</v>
          </cell>
          <cell r="I591" t="str">
            <v>Desgaste Normal</v>
          </cell>
          <cell r="K591" t="str">
            <v>80272256</v>
          </cell>
        </row>
        <row r="592">
          <cell r="A592">
            <v>18191</v>
          </cell>
          <cell r="B592" t="str">
            <v>SYK383</v>
          </cell>
          <cell r="C592">
            <v>2302</v>
          </cell>
          <cell r="D592" t="str">
            <v>CORRECTIVO</v>
          </cell>
          <cell r="E592">
            <v>38403.505428240744</v>
          </cell>
          <cell r="F592">
            <v>38404.75</v>
          </cell>
          <cell r="G592">
            <v>38404.75</v>
          </cell>
          <cell r="H592" t="str">
            <v>LBUITRAGO</v>
          </cell>
          <cell r="I592" t="str">
            <v>Técnico- Garantía</v>
          </cell>
          <cell r="J592">
            <v>2201</v>
          </cell>
          <cell r="K592" t="str">
            <v>88203347</v>
          </cell>
        </row>
        <row r="593">
          <cell r="A593">
            <v>18192</v>
          </cell>
          <cell r="B593" t="str">
            <v>SYK679</v>
          </cell>
          <cell r="C593">
            <v>3117</v>
          </cell>
          <cell r="D593" t="str">
            <v>PREVENTIVO</v>
          </cell>
          <cell r="E593">
            <v>38403.508703703701</v>
          </cell>
          <cell r="F593">
            <v>38409.791666666664</v>
          </cell>
          <cell r="G593">
            <v>38409.793055555558</v>
          </cell>
          <cell r="H593" t="str">
            <v>CCASTRO</v>
          </cell>
          <cell r="I593" t="str">
            <v>Desgaste Normal</v>
          </cell>
          <cell r="K593" t="str">
            <v>11230410</v>
          </cell>
        </row>
        <row r="594">
          <cell r="A594">
            <v>18193</v>
          </cell>
          <cell r="B594" t="str">
            <v>WZC565</v>
          </cell>
          <cell r="C594">
            <v>2702</v>
          </cell>
          <cell r="D594" t="str">
            <v>CORRECTIVO</v>
          </cell>
          <cell r="E594">
            <v>38403.521585648145</v>
          </cell>
          <cell r="F594">
            <v>38407.791666666664</v>
          </cell>
          <cell r="G594">
            <v>38425.82708333333</v>
          </cell>
          <cell r="H594" t="str">
            <v>CCASTRO</v>
          </cell>
          <cell r="I594" t="str">
            <v>Desgaste Normal</v>
          </cell>
          <cell r="J594">
            <v>3001</v>
          </cell>
          <cell r="K594" t="str">
            <v>19093950</v>
          </cell>
        </row>
        <row r="595">
          <cell r="A595">
            <v>18194</v>
          </cell>
          <cell r="B595" t="str">
            <v>SYK283</v>
          </cell>
          <cell r="C595">
            <v>1712</v>
          </cell>
          <cell r="D595" t="str">
            <v>LEGALIZAR RP</v>
          </cell>
          <cell r="E595">
            <v>38403.673993055556</v>
          </cell>
          <cell r="F595">
            <v>38403.875</v>
          </cell>
          <cell r="G595">
            <v>38403.674305555556</v>
          </cell>
          <cell r="H595" t="str">
            <v>hcortezano</v>
          </cell>
          <cell r="K595" t="str">
            <v>74370499</v>
          </cell>
        </row>
        <row r="596">
          <cell r="A596">
            <v>18195</v>
          </cell>
          <cell r="B596" t="str">
            <v>SYL388</v>
          </cell>
          <cell r="C596">
            <v>4707</v>
          </cell>
          <cell r="D596" t="str">
            <v>LEGALIZAR RP</v>
          </cell>
          <cell r="E596">
            <v>38403.694571759261</v>
          </cell>
          <cell r="F596">
            <v>38403.875</v>
          </cell>
          <cell r="G596">
            <v>38403.695138888892</v>
          </cell>
          <cell r="H596" t="str">
            <v>hcortezano</v>
          </cell>
          <cell r="K596" t="str">
            <v>91249900</v>
          </cell>
        </row>
        <row r="597">
          <cell r="A597">
            <v>18196</v>
          </cell>
          <cell r="B597" t="str">
            <v>SYL399</v>
          </cell>
          <cell r="C597">
            <v>1703</v>
          </cell>
          <cell r="D597" t="str">
            <v>LEGALIZAR RP</v>
          </cell>
          <cell r="E597">
            <v>38403.6953587963</v>
          </cell>
          <cell r="F597">
            <v>38403.791666666664</v>
          </cell>
          <cell r="G597">
            <v>38403.695833333331</v>
          </cell>
          <cell r="H597" t="str">
            <v>hcortezano</v>
          </cell>
          <cell r="K597" t="str">
            <v>7224220</v>
          </cell>
        </row>
        <row r="598">
          <cell r="A598">
            <v>18197</v>
          </cell>
          <cell r="B598" t="str">
            <v>XVH443</v>
          </cell>
          <cell r="C598">
            <v>1812</v>
          </cell>
          <cell r="D598" t="str">
            <v>LEGALIZAR RP</v>
          </cell>
          <cell r="E598">
            <v>38403.698506944442</v>
          </cell>
          <cell r="F598">
            <v>38403.833333333336</v>
          </cell>
          <cell r="G598">
            <v>38403.698611111111</v>
          </cell>
          <cell r="H598" t="str">
            <v>hcortezano</v>
          </cell>
          <cell r="K598" t="str">
            <v>74370043</v>
          </cell>
        </row>
        <row r="599">
          <cell r="A599">
            <v>18198</v>
          </cell>
          <cell r="B599" t="str">
            <v>SYK685</v>
          </cell>
          <cell r="C599">
            <v>3001</v>
          </cell>
          <cell r="D599" t="str">
            <v>LEGALIZAR RP</v>
          </cell>
          <cell r="E599">
            <v>38403.699432870373</v>
          </cell>
          <cell r="F599">
            <v>38403.875</v>
          </cell>
          <cell r="G599">
            <v>38403.699999999997</v>
          </cell>
          <cell r="H599" t="str">
            <v>hcortezano</v>
          </cell>
          <cell r="K599" t="str">
            <v>7218065</v>
          </cell>
        </row>
        <row r="600">
          <cell r="A600">
            <v>18199</v>
          </cell>
          <cell r="B600" t="str">
            <v>XVI647</v>
          </cell>
          <cell r="C600">
            <v>1814</v>
          </cell>
          <cell r="D600" t="str">
            <v>LEGALIZAR RP</v>
          </cell>
          <cell r="E600">
            <v>38403.700821759259</v>
          </cell>
          <cell r="F600">
            <v>38403.875</v>
          </cell>
          <cell r="G600">
            <v>38403.701388888891</v>
          </cell>
          <cell r="H600" t="str">
            <v>hcortezano</v>
          </cell>
          <cell r="K600" t="str">
            <v>74243696</v>
          </cell>
        </row>
        <row r="601">
          <cell r="A601">
            <v>18200</v>
          </cell>
          <cell r="B601" t="str">
            <v>SYL393</v>
          </cell>
          <cell r="C601">
            <v>1837</v>
          </cell>
          <cell r="D601" t="str">
            <v>LEGALIZAR RP</v>
          </cell>
          <cell r="E601">
            <v>38403.701203703706</v>
          </cell>
          <cell r="F601">
            <v>38403.875</v>
          </cell>
          <cell r="G601">
            <v>38403.701388888891</v>
          </cell>
          <cell r="H601" t="str">
            <v>hcortezano</v>
          </cell>
          <cell r="K601" t="str">
            <v>19302301</v>
          </cell>
        </row>
        <row r="602">
          <cell r="A602">
            <v>18201</v>
          </cell>
          <cell r="B602" t="str">
            <v>OAE900</v>
          </cell>
          <cell r="C602">
            <v>3008</v>
          </cell>
          <cell r="D602" t="str">
            <v>LEGALIZAR RP</v>
          </cell>
          <cell r="E602">
            <v>38403.701944444445</v>
          </cell>
          <cell r="F602">
            <v>38403.875</v>
          </cell>
          <cell r="G602">
            <v>38403.70208333333</v>
          </cell>
          <cell r="H602" t="str">
            <v>hcortezano</v>
          </cell>
          <cell r="K602" t="str">
            <v>4091496</v>
          </cell>
        </row>
        <row r="603">
          <cell r="A603">
            <v>18202</v>
          </cell>
          <cell r="B603" t="str">
            <v>SKG710</v>
          </cell>
          <cell r="C603">
            <v>1814</v>
          </cell>
          <cell r="D603" t="str">
            <v>LEGALIZAR RP</v>
          </cell>
          <cell r="E603">
            <v>38403.702268518522</v>
          </cell>
          <cell r="F603">
            <v>38403.875</v>
          </cell>
          <cell r="G603">
            <v>38403.702777777777</v>
          </cell>
          <cell r="H603" t="str">
            <v>hcortezano</v>
          </cell>
          <cell r="K603" t="str">
            <v>79840126</v>
          </cell>
        </row>
        <row r="604">
          <cell r="A604">
            <v>18203</v>
          </cell>
          <cell r="B604" t="str">
            <v>SYK268</v>
          </cell>
          <cell r="C604">
            <v>3003</v>
          </cell>
          <cell r="D604" t="str">
            <v>LEGALIZAR RP</v>
          </cell>
          <cell r="E604">
            <v>38403.705868055556</v>
          </cell>
          <cell r="F604">
            <v>38404.881944444445</v>
          </cell>
          <cell r="G604">
            <v>38403.706250000003</v>
          </cell>
          <cell r="H604" t="str">
            <v>hcortezano</v>
          </cell>
          <cell r="K604" t="str">
            <v>17411561</v>
          </cell>
        </row>
        <row r="605">
          <cell r="A605">
            <v>18204</v>
          </cell>
          <cell r="B605" t="str">
            <v>GDG796</v>
          </cell>
          <cell r="C605">
            <v>3003</v>
          </cell>
          <cell r="D605" t="str">
            <v>LEGALIZAR RP</v>
          </cell>
          <cell r="E605">
            <v>38403.706342592595</v>
          </cell>
          <cell r="F605">
            <v>38403.875</v>
          </cell>
          <cell r="G605">
            <v>38403.706944444442</v>
          </cell>
          <cell r="H605" t="str">
            <v>hcortezano</v>
          </cell>
          <cell r="K605" t="str">
            <v>79500063</v>
          </cell>
        </row>
        <row r="606">
          <cell r="A606">
            <v>18205</v>
          </cell>
          <cell r="B606" t="str">
            <v>SYK384</v>
          </cell>
          <cell r="C606">
            <v>3108</v>
          </cell>
          <cell r="D606" t="str">
            <v>LEGALIZAR RP</v>
          </cell>
          <cell r="E606">
            <v>38403.711053240739</v>
          </cell>
          <cell r="F606">
            <v>38403.875</v>
          </cell>
          <cell r="G606">
            <v>38405.42291666667</v>
          </cell>
          <cell r="H606" t="str">
            <v>JJGUZMAN</v>
          </cell>
          <cell r="K606" t="str">
            <v>79142754</v>
          </cell>
        </row>
        <row r="607">
          <cell r="A607">
            <v>18207</v>
          </cell>
          <cell r="B607" t="str">
            <v>SYK386</v>
          </cell>
          <cell r="C607">
            <v>2407</v>
          </cell>
          <cell r="D607" t="str">
            <v>PREVENTIVO</v>
          </cell>
          <cell r="E607">
            <v>38404.328680555554</v>
          </cell>
          <cell r="F607">
            <v>38405.75</v>
          </cell>
          <cell r="G607">
            <v>38405.847222222219</v>
          </cell>
          <cell r="H607" t="str">
            <v>CCASTRO</v>
          </cell>
          <cell r="I607" t="str">
            <v>Desgaste Normal</v>
          </cell>
          <cell r="K607" t="str">
            <v>19447004</v>
          </cell>
        </row>
        <row r="608">
          <cell r="A608">
            <v>18208</v>
          </cell>
          <cell r="B608" t="str">
            <v>R27040</v>
          </cell>
          <cell r="C608">
            <v>4201</v>
          </cell>
          <cell r="D608" t="str">
            <v>PREVENTIVO</v>
          </cell>
          <cell r="E608">
            <v>38404.340821759259</v>
          </cell>
          <cell r="F608">
            <v>38404.75</v>
          </cell>
          <cell r="G608">
            <v>38404.479166666664</v>
          </cell>
          <cell r="H608" t="str">
            <v>remolque</v>
          </cell>
          <cell r="I608" t="str">
            <v>Conducción - Operaciones</v>
          </cell>
          <cell r="J608">
            <v>4722</v>
          </cell>
          <cell r="K608" t="str">
            <v>7227169</v>
          </cell>
        </row>
        <row r="609">
          <cell r="A609">
            <v>18209</v>
          </cell>
          <cell r="B609" t="str">
            <v>R31919</v>
          </cell>
          <cell r="C609">
            <v>4523</v>
          </cell>
          <cell r="D609" t="str">
            <v>CORRECTIVO</v>
          </cell>
          <cell r="E609">
            <v>38404.34715277778</v>
          </cell>
          <cell r="F609">
            <v>38404.75</v>
          </cell>
          <cell r="G609">
            <v>38404.645833333336</v>
          </cell>
          <cell r="H609" t="str">
            <v>remolque</v>
          </cell>
          <cell r="I609" t="str">
            <v>Conducción - Operaciones</v>
          </cell>
          <cell r="J609">
            <v>4722</v>
          </cell>
          <cell r="K609" t="str">
            <v>91206089</v>
          </cell>
        </row>
        <row r="610">
          <cell r="A610">
            <v>18210</v>
          </cell>
          <cell r="B610" t="str">
            <v>SYR455</v>
          </cell>
          <cell r="C610">
            <v>2410</v>
          </cell>
          <cell r="D610" t="str">
            <v>CORRECTIVO</v>
          </cell>
          <cell r="E610">
            <v>38404.358495370368</v>
          </cell>
          <cell r="F610">
            <v>38404.520833333336</v>
          </cell>
          <cell r="H610" t="str">
            <v>envia</v>
          </cell>
          <cell r="I610" t="str">
            <v>Desgaste Normal</v>
          </cell>
          <cell r="J610">
            <v>1805</v>
          </cell>
          <cell r="K610" t="str">
            <v>16707269</v>
          </cell>
        </row>
        <row r="611">
          <cell r="A611">
            <v>18212</v>
          </cell>
          <cell r="B611" t="str">
            <v>SYK169</v>
          </cell>
          <cell r="C611">
            <v>2708</v>
          </cell>
          <cell r="D611" t="str">
            <v>EXPRESS</v>
          </cell>
          <cell r="E611">
            <v>38404.358680555553</v>
          </cell>
          <cell r="F611">
            <v>38404.416666666664</v>
          </cell>
          <cell r="G611">
            <v>38404.416666666664</v>
          </cell>
          <cell r="H611" t="str">
            <v>LBUITRAGO</v>
          </cell>
          <cell r="I611" t="str">
            <v>Técnico- Garantía</v>
          </cell>
          <cell r="J611">
            <v>2708</v>
          </cell>
          <cell r="K611" t="str">
            <v>14227497</v>
          </cell>
        </row>
        <row r="612">
          <cell r="A612">
            <v>18213</v>
          </cell>
          <cell r="B612" t="str">
            <v>SYL404</v>
          </cell>
          <cell r="C612">
            <v>2806</v>
          </cell>
          <cell r="D612" t="str">
            <v>CORRECTIVO</v>
          </cell>
          <cell r="E612">
            <v>38404.36446759259</v>
          </cell>
          <cell r="F612">
            <v>38404.791666666664</v>
          </cell>
          <cell r="G612">
            <v>38404.8125</v>
          </cell>
          <cell r="H612" t="str">
            <v>LBUITRAGO</v>
          </cell>
          <cell r="I612" t="str">
            <v>Conducción - Operaciones</v>
          </cell>
          <cell r="J612">
            <v>4722</v>
          </cell>
          <cell r="K612" t="str">
            <v>79559111</v>
          </cell>
        </row>
        <row r="613">
          <cell r="A613">
            <v>18214</v>
          </cell>
          <cell r="B613" t="str">
            <v>SYR410</v>
          </cell>
          <cell r="C613">
            <v>2806</v>
          </cell>
          <cell r="D613" t="str">
            <v>EXPRESS</v>
          </cell>
          <cell r="E613">
            <v>38404.368402777778</v>
          </cell>
          <cell r="F613">
            <v>38404.458333333336</v>
          </cell>
          <cell r="G613">
            <v>38404.666666666664</v>
          </cell>
          <cell r="H613" t="str">
            <v>CCASTRO</v>
          </cell>
          <cell r="I613" t="str">
            <v>Desgaste Normal</v>
          </cell>
          <cell r="J613">
            <v>1704</v>
          </cell>
          <cell r="K613" t="str">
            <v>80002653</v>
          </cell>
        </row>
        <row r="614">
          <cell r="A614">
            <v>18215</v>
          </cell>
          <cell r="B614" t="str">
            <v>SYM352</v>
          </cell>
          <cell r="C614">
            <v>2409</v>
          </cell>
          <cell r="D614" t="str">
            <v>EXPRESS</v>
          </cell>
          <cell r="E614">
            <v>38404.36986111111</v>
          </cell>
          <cell r="F614">
            <v>38404.458333333336</v>
          </cell>
          <cell r="G614">
            <v>38404.8125</v>
          </cell>
          <cell r="H614" t="str">
            <v>LBUITRAGO</v>
          </cell>
          <cell r="I614" t="str">
            <v>Desgaste Normal</v>
          </cell>
          <cell r="J614">
            <v>1807</v>
          </cell>
          <cell r="K614" t="str">
            <v>3100815</v>
          </cell>
        </row>
      </sheetData>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causa ingreso"/>
      <sheetName val="INSPECCION"/>
      <sheetName val="PROVEEDOR"/>
      <sheetName val="REPUESTOS"/>
      <sheetName val="SISTEMAS"/>
      <sheetName val="TALLER"/>
      <sheetName val="area taller"/>
      <sheetName val="FAMILIAS"/>
      <sheetName val="TD"/>
      <sheetName val="DATOS"/>
      <sheetName val="crudo"/>
      <sheetName val="INDICADORES ISO"/>
      <sheetName val="BDATOS"/>
      <sheetName val="Hoja1"/>
      <sheetName val="Hoja2"/>
      <sheetName val="cedulas"/>
      <sheetName val="COS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7">
          <cell r="A27" t="str">
            <v>PLACA</v>
          </cell>
          <cell r="B27" t="str">
            <v>MARCA</v>
          </cell>
          <cell r="C27" t="str">
            <v>LINEA</v>
          </cell>
          <cell r="D27" t="str">
            <v>MODELO</v>
          </cell>
        </row>
        <row r="28">
          <cell r="A28" t="str">
            <v>GDG796</v>
          </cell>
          <cell r="B28" t="str">
            <v>KENWORTH</v>
          </cell>
          <cell r="C28" t="str">
            <v>KENWORTH</v>
          </cell>
          <cell r="D28">
            <v>1980</v>
          </cell>
        </row>
        <row r="29">
          <cell r="A29" t="str">
            <v>GDH503</v>
          </cell>
          <cell r="B29" t="str">
            <v>KENWORTH</v>
          </cell>
          <cell r="C29" t="str">
            <v>KENWORTH</v>
          </cell>
          <cell r="D29">
            <v>1980</v>
          </cell>
        </row>
        <row r="30">
          <cell r="A30" t="str">
            <v>GDH504</v>
          </cell>
          <cell r="B30" t="str">
            <v>KENWORTH</v>
          </cell>
          <cell r="C30" t="str">
            <v>KENWORTH</v>
          </cell>
          <cell r="D30">
            <v>1980</v>
          </cell>
        </row>
        <row r="31">
          <cell r="A31" t="str">
            <v>JVF903</v>
          </cell>
          <cell r="B31" t="str">
            <v>CHEVROLET</v>
          </cell>
          <cell r="C31" t="str">
            <v>BRIGADIER</v>
          </cell>
          <cell r="D31">
            <v>1981</v>
          </cell>
        </row>
        <row r="32">
          <cell r="A32" t="str">
            <v>JVF904</v>
          </cell>
          <cell r="B32" t="str">
            <v>CHEVROLET</v>
          </cell>
          <cell r="C32" t="str">
            <v>BRIGADIER</v>
          </cell>
          <cell r="D32">
            <v>1981</v>
          </cell>
        </row>
        <row r="33">
          <cell r="A33" t="str">
            <v>JVF907</v>
          </cell>
          <cell r="B33" t="str">
            <v>CHEVROLET</v>
          </cell>
          <cell r="C33" t="str">
            <v>BRIGADIER</v>
          </cell>
          <cell r="D33">
            <v>1981</v>
          </cell>
        </row>
        <row r="34">
          <cell r="A34" t="str">
            <v>OAE900</v>
          </cell>
          <cell r="B34" t="str">
            <v>MACK</v>
          </cell>
          <cell r="C34" t="str">
            <v>MACK</v>
          </cell>
          <cell r="D34">
            <v>1974</v>
          </cell>
        </row>
        <row r="35">
          <cell r="A35" t="str">
            <v>SKG710</v>
          </cell>
          <cell r="B35" t="str">
            <v>CHEVROLET</v>
          </cell>
          <cell r="C35" t="str">
            <v>CHEVRO VOLVO</v>
          </cell>
          <cell r="D35">
            <v>1995</v>
          </cell>
        </row>
        <row r="36">
          <cell r="A36" t="str">
            <v>SKH286</v>
          </cell>
          <cell r="B36" t="str">
            <v>KENWORTH</v>
          </cell>
          <cell r="C36" t="str">
            <v>T-800</v>
          </cell>
          <cell r="D36">
            <v>1996</v>
          </cell>
        </row>
        <row r="37">
          <cell r="A37" t="str">
            <v>SNA980</v>
          </cell>
          <cell r="B37" t="str">
            <v>AUTOCAR</v>
          </cell>
          <cell r="C37" t="str">
            <v>AUTOCAR</v>
          </cell>
          <cell r="D37">
            <v>1980</v>
          </cell>
        </row>
        <row r="38">
          <cell r="A38" t="str">
            <v>SNA982</v>
          </cell>
          <cell r="B38" t="str">
            <v>AUTOCAR</v>
          </cell>
          <cell r="C38" t="str">
            <v>AUTOCAR</v>
          </cell>
          <cell r="D38">
            <v>1980</v>
          </cell>
        </row>
        <row r="39">
          <cell r="A39" t="str">
            <v>SNA998</v>
          </cell>
          <cell r="B39" t="str">
            <v>AUTOCAR</v>
          </cell>
          <cell r="C39" t="str">
            <v>AUTOCAR</v>
          </cell>
          <cell r="D39">
            <v>1980</v>
          </cell>
        </row>
        <row r="40">
          <cell r="A40" t="str">
            <v>SNB649</v>
          </cell>
          <cell r="B40" t="str">
            <v>CHEVROLET</v>
          </cell>
          <cell r="C40" t="str">
            <v>SUPER BRIGADIER</v>
          </cell>
          <cell r="D40">
            <v>1987</v>
          </cell>
        </row>
        <row r="41">
          <cell r="A41" t="str">
            <v>SNB773</v>
          </cell>
          <cell r="B41" t="str">
            <v>CHEVROLET</v>
          </cell>
          <cell r="C41" t="str">
            <v>SUPER BRIGADIER</v>
          </cell>
          <cell r="D41">
            <v>1988</v>
          </cell>
        </row>
        <row r="42">
          <cell r="A42" t="str">
            <v>SNB802</v>
          </cell>
          <cell r="B42" t="str">
            <v>CHEVROLET</v>
          </cell>
          <cell r="C42" t="str">
            <v>SUPER BRIGADIER</v>
          </cell>
          <cell r="D42">
            <v>1988</v>
          </cell>
        </row>
        <row r="43">
          <cell r="A43" t="str">
            <v>SNB803</v>
          </cell>
          <cell r="B43" t="str">
            <v>CHEVROLET</v>
          </cell>
          <cell r="C43" t="str">
            <v>SUPER BRIGADIER</v>
          </cell>
          <cell r="D43">
            <v>1988</v>
          </cell>
        </row>
        <row r="44">
          <cell r="A44" t="str">
            <v>SNB955</v>
          </cell>
          <cell r="B44" t="str">
            <v>CHEVROLET</v>
          </cell>
          <cell r="C44" t="str">
            <v>SUPER BRIGADIER</v>
          </cell>
          <cell r="D44">
            <v>1988</v>
          </cell>
        </row>
        <row r="45">
          <cell r="A45" t="str">
            <v>SNB956</v>
          </cell>
          <cell r="B45" t="str">
            <v>CHEVROLET</v>
          </cell>
          <cell r="C45" t="str">
            <v>SUPER BRIGADIER</v>
          </cell>
          <cell r="D45">
            <v>1988</v>
          </cell>
        </row>
        <row r="46">
          <cell r="A46" t="str">
            <v>SNB957</v>
          </cell>
          <cell r="B46" t="str">
            <v>CHEVROLET</v>
          </cell>
          <cell r="C46" t="str">
            <v>SUPER BRIGADIER</v>
          </cell>
          <cell r="D46">
            <v>1988</v>
          </cell>
        </row>
        <row r="47">
          <cell r="A47" t="str">
            <v>SRC413</v>
          </cell>
          <cell r="B47" t="str">
            <v>INTERNATIONAL</v>
          </cell>
          <cell r="C47" t="str">
            <v>INTERNACIONAL</v>
          </cell>
          <cell r="D47">
            <v>1993</v>
          </cell>
        </row>
        <row r="48">
          <cell r="A48" t="str">
            <v>SRD680</v>
          </cell>
          <cell r="B48" t="str">
            <v>KENWORTH</v>
          </cell>
          <cell r="C48" t="str">
            <v>T-600</v>
          </cell>
          <cell r="D48">
            <v>1993</v>
          </cell>
        </row>
        <row r="49">
          <cell r="A49" t="str">
            <v>SUA679</v>
          </cell>
          <cell r="B49" t="str">
            <v>CHEVROLET</v>
          </cell>
          <cell r="C49" t="str">
            <v>BRIGADIER</v>
          </cell>
          <cell r="D49">
            <v>1981</v>
          </cell>
        </row>
        <row r="50">
          <cell r="A50" t="str">
            <v>SUA682</v>
          </cell>
          <cell r="B50" t="str">
            <v>CHEVROLET</v>
          </cell>
          <cell r="C50" t="str">
            <v>BRIGADIER</v>
          </cell>
          <cell r="D50">
            <v>1981</v>
          </cell>
        </row>
        <row r="51">
          <cell r="A51" t="str">
            <v>SUA768</v>
          </cell>
          <cell r="B51" t="str">
            <v>KENWORTH</v>
          </cell>
          <cell r="C51" t="str">
            <v>KENWORTH</v>
          </cell>
          <cell r="D51">
            <v>1981</v>
          </cell>
        </row>
        <row r="52">
          <cell r="A52" t="str">
            <v>SUA770</v>
          </cell>
          <cell r="B52" t="str">
            <v>KENWORTH</v>
          </cell>
          <cell r="C52" t="str">
            <v>KENWORTH</v>
          </cell>
          <cell r="D52">
            <v>1981</v>
          </cell>
        </row>
        <row r="53">
          <cell r="A53" t="str">
            <v>SUA772</v>
          </cell>
          <cell r="B53" t="str">
            <v>KENWORTH</v>
          </cell>
          <cell r="C53" t="str">
            <v>KENWORTH</v>
          </cell>
          <cell r="D53">
            <v>1981</v>
          </cell>
        </row>
        <row r="54">
          <cell r="A54" t="str">
            <v>SUA773</v>
          </cell>
          <cell r="B54" t="str">
            <v>KENWORTH</v>
          </cell>
          <cell r="C54" t="str">
            <v>KENWORTH</v>
          </cell>
          <cell r="D54">
            <v>1981</v>
          </cell>
        </row>
        <row r="55">
          <cell r="A55" t="str">
            <v>SUA775</v>
          </cell>
          <cell r="B55" t="str">
            <v>KENWORTH</v>
          </cell>
          <cell r="C55" t="str">
            <v>KENWORTH</v>
          </cell>
          <cell r="D55">
            <v>1981</v>
          </cell>
        </row>
        <row r="56">
          <cell r="A56" t="str">
            <v>SUA776</v>
          </cell>
          <cell r="B56" t="str">
            <v>KENWORTH</v>
          </cell>
          <cell r="C56" t="str">
            <v>KENWORTH</v>
          </cell>
          <cell r="D56">
            <v>1981</v>
          </cell>
        </row>
        <row r="57">
          <cell r="A57" t="str">
            <v>SYK013</v>
          </cell>
          <cell r="B57" t="str">
            <v>CHEVROLET</v>
          </cell>
          <cell r="C57" t="str">
            <v>SUPER BRIGADIER</v>
          </cell>
          <cell r="D57">
            <v>1989</v>
          </cell>
        </row>
        <row r="58">
          <cell r="A58" t="str">
            <v>SYK015</v>
          </cell>
          <cell r="B58" t="str">
            <v>CHEVROLET</v>
          </cell>
          <cell r="C58" t="str">
            <v>SUPER BRIGADIER</v>
          </cell>
          <cell r="D58">
            <v>1989</v>
          </cell>
        </row>
        <row r="59">
          <cell r="A59" t="str">
            <v>SYK017</v>
          </cell>
          <cell r="B59" t="str">
            <v>CHEVROLET</v>
          </cell>
          <cell r="C59" t="str">
            <v>SUPER BRIGADIER</v>
          </cell>
          <cell r="D59">
            <v>1989</v>
          </cell>
        </row>
        <row r="60">
          <cell r="A60" t="str">
            <v>SYK019</v>
          </cell>
          <cell r="B60" t="str">
            <v>CHEVROLET</v>
          </cell>
          <cell r="C60" t="str">
            <v>SUPER BRIGADIER</v>
          </cell>
          <cell r="D60">
            <v>1989</v>
          </cell>
        </row>
        <row r="61">
          <cell r="A61" t="str">
            <v>SYK020</v>
          </cell>
          <cell r="B61" t="str">
            <v>CHEVROLET</v>
          </cell>
          <cell r="C61" t="str">
            <v>SUPER BRIGADIER</v>
          </cell>
          <cell r="D61">
            <v>1989</v>
          </cell>
        </row>
        <row r="62">
          <cell r="A62" t="str">
            <v>SYK021</v>
          </cell>
          <cell r="B62" t="str">
            <v>CHEVROLET</v>
          </cell>
          <cell r="C62" t="str">
            <v>SUPER BRIGADIER</v>
          </cell>
          <cell r="D62">
            <v>1989</v>
          </cell>
        </row>
        <row r="63">
          <cell r="A63" t="str">
            <v>SYK022</v>
          </cell>
          <cell r="B63" t="str">
            <v>CHEVROLET</v>
          </cell>
          <cell r="C63" t="str">
            <v>SUPER BRIGADIER</v>
          </cell>
          <cell r="D63">
            <v>1989</v>
          </cell>
        </row>
        <row r="64">
          <cell r="A64" t="str">
            <v>SYK023</v>
          </cell>
          <cell r="B64" t="str">
            <v>CHEVROLET</v>
          </cell>
          <cell r="C64" t="str">
            <v>SUPER BRIGADIER</v>
          </cell>
          <cell r="D64">
            <v>1989</v>
          </cell>
        </row>
        <row r="65">
          <cell r="A65" t="str">
            <v>SYK024</v>
          </cell>
          <cell r="B65" t="str">
            <v>CHEVROLET</v>
          </cell>
          <cell r="C65" t="str">
            <v>SUPER BRIGADIER</v>
          </cell>
          <cell r="D65">
            <v>1989</v>
          </cell>
        </row>
        <row r="66">
          <cell r="A66" t="str">
            <v>SYK168</v>
          </cell>
          <cell r="B66" t="str">
            <v>CHEVROLET</v>
          </cell>
          <cell r="C66" t="str">
            <v>CHEVRO VOLVO</v>
          </cell>
          <cell r="D66">
            <v>1991</v>
          </cell>
        </row>
        <row r="67">
          <cell r="A67" t="str">
            <v>SYK169</v>
          </cell>
          <cell r="B67" t="str">
            <v>CHEVROLET</v>
          </cell>
          <cell r="C67" t="str">
            <v>CHEVRO VOLVO</v>
          </cell>
          <cell r="D67">
            <v>1991</v>
          </cell>
        </row>
        <row r="68">
          <cell r="A68" t="str">
            <v>SYK170</v>
          </cell>
          <cell r="B68" t="str">
            <v>CHEVROLET</v>
          </cell>
          <cell r="C68" t="str">
            <v>CHEVRO VOLVO</v>
          </cell>
          <cell r="D68">
            <v>1991</v>
          </cell>
        </row>
        <row r="69">
          <cell r="A69" t="str">
            <v>SYK173</v>
          </cell>
          <cell r="B69" t="str">
            <v>CHEVROLET</v>
          </cell>
          <cell r="C69" t="str">
            <v>CHEVRO VOLVO</v>
          </cell>
          <cell r="D69">
            <v>1991</v>
          </cell>
        </row>
        <row r="70">
          <cell r="A70" t="str">
            <v>SYK267</v>
          </cell>
          <cell r="B70" t="str">
            <v>KENWORTH</v>
          </cell>
          <cell r="C70" t="str">
            <v>T-800</v>
          </cell>
          <cell r="D70">
            <v>1993</v>
          </cell>
        </row>
        <row r="71">
          <cell r="A71" t="str">
            <v>SYK268</v>
          </cell>
          <cell r="B71" t="str">
            <v>KENWORTH</v>
          </cell>
          <cell r="C71" t="str">
            <v>T-800</v>
          </cell>
          <cell r="D71">
            <v>1993</v>
          </cell>
        </row>
        <row r="72">
          <cell r="A72" t="str">
            <v>SYK269</v>
          </cell>
          <cell r="B72" t="str">
            <v>KENWORTH</v>
          </cell>
          <cell r="C72" t="str">
            <v>T-800</v>
          </cell>
          <cell r="D72">
            <v>1993</v>
          </cell>
        </row>
        <row r="73">
          <cell r="A73" t="str">
            <v>SYK270</v>
          </cell>
          <cell r="B73" t="str">
            <v>KENWORTH</v>
          </cell>
          <cell r="C73" t="str">
            <v>T-800</v>
          </cell>
          <cell r="D73">
            <v>1993</v>
          </cell>
        </row>
        <row r="74">
          <cell r="A74" t="str">
            <v>SYK271</v>
          </cell>
          <cell r="B74" t="str">
            <v>KENWORTH</v>
          </cell>
          <cell r="C74" t="str">
            <v>T-800</v>
          </cell>
          <cell r="D74">
            <v>1993</v>
          </cell>
        </row>
        <row r="75">
          <cell r="A75" t="str">
            <v>SYK272</v>
          </cell>
          <cell r="B75" t="str">
            <v>KENWORTH</v>
          </cell>
          <cell r="C75" t="str">
            <v>T-800</v>
          </cell>
          <cell r="D75">
            <v>1993</v>
          </cell>
        </row>
        <row r="76">
          <cell r="A76" t="str">
            <v>SYK273</v>
          </cell>
          <cell r="B76" t="str">
            <v>KENWORTH</v>
          </cell>
          <cell r="C76" t="str">
            <v>T-800</v>
          </cell>
          <cell r="D76">
            <v>1993</v>
          </cell>
        </row>
        <row r="77">
          <cell r="A77" t="str">
            <v>SYK274</v>
          </cell>
          <cell r="B77" t="str">
            <v>KENWORTH</v>
          </cell>
          <cell r="C77" t="str">
            <v>T-800</v>
          </cell>
          <cell r="D77">
            <v>1993</v>
          </cell>
        </row>
        <row r="78">
          <cell r="A78" t="str">
            <v>SYK275</v>
          </cell>
          <cell r="B78" t="str">
            <v>KENWORTH</v>
          </cell>
          <cell r="C78" t="str">
            <v>T-800</v>
          </cell>
          <cell r="D78">
            <v>1993</v>
          </cell>
        </row>
        <row r="79">
          <cell r="A79" t="str">
            <v>SYK276</v>
          </cell>
          <cell r="B79" t="str">
            <v>KENWORTH</v>
          </cell>
          <cell r="C79" t="str">
            <v>T-800</v>
          </cell>
          <cell r="D79">
            <v>1993</v>
          </cell>
        </row>
        <row r="80">
          <cell r="A80" t="str">
            <v>SYK277</v>
          </cell>
          <cell r="B80" t="str">
            <v>KENWORTH</v>
          </cell>
          <cell r="C80" t="str">
            <v>T-800</v>
          </cell>
          <cell r="D80">
            <v>1993</v>
          </cell>
        </row>
        <row r="81">
          <cell r="A81" t="str">
            <v>SYK278</v>
          </cell>
          <cell r="B81" t="str">
            <v>KENWORTH</v>
          </cell>
          <cell r="C81" t="str">
            <v>T-800</v>
          </cell>
          <cell r="D81">
            <v>1993</v>
          </cell>
        </row>
        <row r="82">
          <cell r="A82" t="str">
            <v>SYK279</v>
          </cell>
          <cell r="B82" t="str">
            <v>KENWORTH</v>
          </cell>
          <cell r="C82" t="str">
            <v>T-800</v>
          </cell>
          <cell r="D82">
            <v>1993</v>
          </cell>
        </row>
        <row r="83">
          <cell r="A83" t="str">
            <v>SYK282</v>
          </cell>
          <cell r="B83" t="str">
            <v>KENWORTH</v>
          </cell>
          <cell r="C83" t="str">
            <v>T-800</v>
          </cell>
          <cell r="D83">
            <v>1993</v>
          </cell>
        </row>
        <row r="84">
          <cell r="A84" t="str">
            <v>SYK283</v>
          </cell>
          <cell r="B84" t="str">
            <v>KENWORTH</v>
          </cell>
          <cell r="C84" t="str">
            <v>T-800</v>
          </cell>
          <cell r="D84">
            <v>1993</v>
          </cell>
        </row>
        <row r="85">
          <cell r="A85" t="str">
            <v>SYK284</v>
          </cell>
          <cell r="B85" t="str">
            <v>KENWORTH</v>
          </cell>
          <cell r="C85" t="str">
            <v>T-800</v>
          </cell>
          <cell r="D85">
            <v>1993</v>
          </cell>
        </row>
        <row r="86">
          <cell r="A86" t="str">
            <v>SYK285</v>
          </cell>
          <cell r="B86" t="str">
            <v>KENWORTH</v>
          </cell>
          <cell r="C86" t="str">
            <v>T-800</v>
          </cell>
          <cell r="D86">
            <v>1993</v>
          </cell>
        </row>
        <row r="87">
          <cell r="A87" t="str">
            <v>SYK286</v>
          </cell>
          <cell r="B87" t="str">
            <v>KENWORTH</v>
          </cell>
          <cell r="C87" t="str">
            <v>T-800</v>
          </cell>
          <cell r="D87">
            <v>1993</v>
          </cell>
        </row>
        <row r="88">
          <cell r="A88" t="str">
            <v>SYK287</v>
          </cell>
          <cell r="B88" t="str">
            <v>KENWORTH</v>
          </cell>
          <cell r="C88" t="str">
            <v>T-800</v>
          </cell>
          <cell r="D88">
            <v>1993</v>
          </cell>
        </row>
        <row r="89">
          <cell r="A89" t="str">
            <v>SYK321</v>
          </cell>
          <cell r="B89" t="str">
            <v>KENWORTH</v>
          </cell>
          <cell r="C89" t="str">
            <v>T-800</v>
          </cell>
          <cell r="D89">
            <v>1993</v>
          </cell>
        </row>
        <row r="90">
          <cell r="A90" t="str">
            <v>SYK380</v>
          </cell>
          <cell r="B90" t="str">
            <v>KENWORTH</v>
          </cell>
          <cell r="C90" t="str">
            <v>T-600</v>
          </cell>
          <cell r="D90">
            <v>1993</v>
          </cell>
        </row>
        <row r="91">
          <cell r="A91" t="str">
            <v>SYK381</v>
          </cell>
          <cell r="B91" t="str">
            <v>KENWORTH</v>
          </cell>
          <cell r="C91" t="str">
            <v>T-600</v>
          </cell>
          <cell r="D91">
            <v>1993</v>
          </cell>
        </row>
        <row r="92">
          <cell r="A92" t="str">
            <v>SYK382</v>
          </cell>
          <cell r="B92" t="str">
            <v>KENWORTH</v>
          </cell>
          <cell r="C92" t="str">
            <v>T-600</v>
          </cell>
          <cell r="D92">
            <v>1993</v>
          </cell>
        </row>
        <row r="93">
          <cell r="A93" t="str">
            <v>SYK383</v>
          </cell>
          <cell r="B93" t="str">
            <v>KENWORTH</v>
          </cell>
          <cell r="C93" t="str">
            <v>T-600</v>
          </cell>
          <cell r="D93">
            <v>1993</v>
          </cell>
        </row>
        <row r="94">
          <cell r="A94" t="str">
            <v>SYK384</v>
          </cell>
          <cell r="B94" t="str">
            <v>KENWORTH</v>
          </cell>
          <cell r="C94" t="str">
            <v>T-600</v>
          </cell>
          <cell r="D94">
            <v>1993</v>
          </cell>
        </row>
        <row r="95">
          <cell r="A95" t="str">
            <v>SYK385</v>
          </cell>
          <cell r="B95" t="str">
            <v>KENWORTH</v>
          </cell>
          <cell r="C95" t="str">
            <v>T-600</v>
          </cell>
          <cell r="D95">
            <v>1993</v>
          </cell>
        </row>
        <row r="96">
          <cell r="A96" t="str">
            <v>SYK386</v>
          </cell>
          <cell r="B96" t="str">
            <v>KENWORTH</v>
          </cell>
          <cell r="C96" t="str">
            <v>T-600</v>
          </cell>
          <cell r="D96">
            <v>1993</v>
          </cell>
        </row>
        <row r="97">
          <cell r="A97" t="str">
            <v>SYK387</v>
          </cell>
          <cell r="B97" t="str">
            <v>KENWORTH</v>
          </cell>
          <cell r="C97" t="str">
            <v>T-600</v>
          </cell>
          <cell r="D97">
            <v>1993</v>
          </cell>
        </row>
        <row r="98">
          <cell r="A98" t="str">
            <v>SYK388</v>
          </cell>
          <cell r="B98" t="str">
            <v>KENWORTH</v>
          </cell>
          <cell r="C98" t="str">
            <v>T-600</v>
          </cell>
          <cell r="D98">
            <v>1993</v>
          </cell>
        </row>
        <row r="99">
          <cell r="A99" t="str">
            <v>SYK389</v>
          </cell>
          <cell r="B99" t="str">
            <v>KENWORTH</v>
          </cell>
          <cell r="C99" t="str">
            <v>T-600</v>
          </cell>
          <cell r="D99">
            <v>1993</v>
          </cell>
        </row>
        <row r="100">
          <cell r="A100" t="str">
            <v>SYK390</v>
          </cell>
          <cell r="B100" t="str">
            <v>KENWORTH</v>
          </cell>
          <cell r="C100" t="str">
            <v>T-600</v>
          </cell>
          <cell r="D100">
            <v>1993</v>
          </cell>
        </row>
        <row r="101">
          <cell r="A101" t="str">
            <v>SYK391</v>
          </cell>
          <cell r="B101" t="str">
            <v>KENWORTH</v>
          </cell>
          <cell r="C101" t="str">
            <v>T-600</v>
          </cell>
          <cell r="D101">
            <v>1993</v>
          </cell>
        </row>
        <row r="102">
          <cell r="A102" t="str">
            <v>SYK392</v>
          </cell>
          <cell r="B102" t="str">
            <v>KENWORTH</v>
          </cell>
          <cell r="C102" t="str">
            <v>T-600</v>
          </cell>
          <cell r="D102">
            <v>1993</v>
          </cell>
        </row>
        <row r="103">
          <cell r="A103" t="str">
            <v>SYK393</v>
          </cell>
          <cell r="B103" t="str">
            <v>KENWORTH</v>
          </cell>
          <cell r="C103" t="str">
            <v>T-600</v>
          </cell>
          <cell r="D103">
            <v>1993</v>
          </cell>
        </row>
        <row r="104">
          <cell r="A104" t="str">
            <v>SYK394</v>
          </cell>
          <cell r="B104" t="str">
            <v>KENWORTH</v>
          </cell>
          <cell r="C104" t="str">
            <v>T-600</v>
          </cell>
          <cell r="D104">
            <v>1993</v>
          </cell>
        </row>
        <row r="105">
          <cell r="A105" t="str">
            <v>SYK395</v>
          </cell>
          <cell r="B105" t="str">
            <v>KENWORTH</v>
          </cell>
          <cell r="C105" t="str">
            <v>T-600</v>
          </cell>
          <cell r="D105">
            <v>1993</v>
          </cell>
        </row>
        <row r="106">
          <cell r="A106" t="str">
            <v>SYK396</v>
          </cell>
          <cell r="B106" t="str">
            <v>KENWORTH</v>
          </cell>
          <cell r="C106" t="str">
            <v>T-600</v>
          </cell>
          <cell r="D106">
            <v>1993</v>
          </cell>
        </row>
        <row r="107">
          <cell r="A107" t="str">
            <v>SYK397</v>
          </cell>
          <cell r="B107" t="str">
            <v>KENWORTH</v>
          </cell>
          <cell r="C107" t="str">
            <v>T-600</v>
          </cell>
          <cell r="D107">
            <v>1993</v>
          </cell>
        </row>
        <row r="108">
          <cell r="A108" t="str">
            <v>SYK398</v>
          </cell>
          <cell r="B108" t="str">
            <v>KENWORTH</v>
          </cell>
          <cell r="C108" t="str">
            <v>T-600</v>
          </cell>
          <cell r="D108">
            <v>1993</v>
          </cell>
        </row>
        <row r="109">
          <cell r="A109" t="str">
            <v>SYK399</v>
          </cell>
          <cell r="B109" t="str">
            <v>KENWORTH</v>
          </cell>
          <cell r="C109" t="str">
            <v>T-600</v>
          </cell>
          <cell r="D109">
            <v>1993</v>
          </cell>
        </row>
        <row r="110">
          <cell r="A110" t="str">
            <v>SYK405</v>
          </cell>
          <cell r="B110" t="str">
            <v>KENWORTH</v>
          </cell>
          <cell r="C110" t="str">
            <v>T-600</v>
          </cell>
          <cell r="D110">
            <v>1993</v>
          </cell>
        </row>
        <row r="111">
          <cell r="A111" t="str">
            <v>SYK406</v>
          </cell>
          <cell r="B111" t="str">
            <v>KENWORTH</v>
          </cell>
          <cell r="C111" t="str">
            <v>T-600</v>
          </cell>
          <cell r="D111">
            <v>1993</v>
          </cell>
        </row>
        <row r="112">
          <cell r="A112" t="str">
            <v>SYK407</v>
          </cell>
          <cell r="B112" t="str">
            <v>KENWORTH</v>
          </cell>
          <cell r="C112" t="str">
            <v>T-600</v>
          </cell>
          <cell r="D112">
            <v>1993</v>
          </cell>
        </row>
        <row r="113">
          <cell r="A113" t="str">
            <v>SYK408</v>
          </cell>
          <cell r="B113" t="str">
            <v>KENWORTH</v>
          </cell>
          <cell r="C113" t="str">
            <v>T-600</v>
          </cell>
          <cell r="D113">
            <v>1993</v>
          </cell>
        </row>
        <row r="114">
          <cell r="A114" t="str">
            <v>SYK409</v>
          </cell>
          <cell r="B114" t="str">
            <v>KENWORTH</v>
          </cell>
          <cell r="C114" t="str">
            <v>T-600</v>
          </cell>
          <cell r="D114">
            <v>1993</v>
          </cell>
        </row>
        <row r="115">
          <cell r="A115" t="str">
            <v>SYK410</v>
          </cell>
          <cell r="B115" t="str">
            <v>KENWORTH</v>
          </cell>
          <cell r="C115" t="str">
            <v>T-600</v>
          </cell>
          <cell r="D115">
            <v>1993</v>
          </cell>
        </row>
        <row r="116">
          <cell r="A116" t="str">
            <v>SYK411</v>
          </cell>
          <cell r="B116" t="str">
            <v>KENWORTH</v>
          </cell>
          <cell r="C116" t="str">
            <v>T-600</v>
          </cell>
          <cell r="D116">
            <v>1993</v>
          </cell>
        </row>
        <row r="117">
          <cell r="A117" t="str">
            <v>SYK412</v>
          </cell>
          <cell r="B117" t="str">
            <v>KENWORTH</v>
          </cell>
          <cell r="C117" t="str">
            <v>T-600</v>
          </cell>
          <cell r="D117">
            <v>1993</v>
          </cell>
        </row>
        <row r="118">
          <cell r="A118" t="str">
            <v>SYK413</v>
          </cell>
          <cell r="B118" t="str">
            <v>KENWORTH</v>
          </cell>
          <cell r="C118" t="str">
            <v>T-600</v>
          </cell>
          <cell r="D118">
            <v>1993</v>
          </cell>
        </row>
        <row r="119">
          <cell r="A119" t="str">
            <v>SYK414</v>
          </cell>
          <cell r="B119" t="str">
            <v>KENWORTH</v>
          </cell>
          <cell r="C119" t="str">
            <v>T-600</v>
          </cell>
          <cell r="D119">
            <v>1993</v>
          </cell>
        </row>
        <row r="120">
          <cell r="A120" t="str">
            <v>SYK664</v>
          </cell>
          <cell r="B120" t="str">
            <v>KENWORTH</v>
          </cell>
          <cell r="C120" t="str">
            <v>T-600 CELECT</v>
          </cell>
          <cell r="D120">
            <v>1995</v>
          </cell>
        </row>
        <row r="121">
          <cell r="A121" t="str">
            <v>SYK665</v>
          </cell>
          <cell r="B121" t="str">
            <v>KENWORTH</v>
          </cell>
          <cell r="C121" t="str">
            <v>T-600 CELECT</v>
          </cell>
          <cell r="D121">
            <v>1995</v>
          </cell>
        </row>
        <row r="122">
          <cell r="A122" t="str">
            <v>SYK666</v>
          </cell>
          <cell r="B122" t="str">
            <v>KENWORTH</v>
          </cell>
          <cell r="C122" t="str">
            <v>T-600 CELECT</v>
          </cell>
          <cell r="D122">
            <v>1995</v>
          </cell>
        </row>
        <row r="123">
          <cell r="A123" t="str">
            <v>SYK667</v>
          </cell>
          <cell r="B123" t="str">
            <v>KENWORTH</v>
          </cell>
          <cell r="C123" t="str">
            <v>T-600 CELECT</v>
          </cell>
          <cell r="D123">
            <v>1995</v>
          </cell>
        </row>
        <row r="124">
          <cell r="A124" t="str">
            <v>SYK668</v>
          </cell>
          <cell r="B124" t="str">
            <v>KENWORTH</v>
          </cell>
          <cell r="C124" t="str">
            <v>T-600 CELECT</v>
          </cell>
          <cell r="D124">
            <v>1995</v>
          </cell>
        </row>
        <row r="125">
          <cell r="A125" t="str">
            <v>SYK669</v>
          </cell>
          <cell r="B125" t="str">
            <v>KENWORTH</v>
          </cell>
          <cell r="C125" t="str">
            <v>T-600 CELECT</v>
          </cell>
          <cell r="D125">
            <v>1995</v>
          </cell>
        </row>
        <row r="126">
          <cell r="A126" t="str">
            <v>SYK670</v>
          </cell>
          <cell r="B126" t="str">
            <v>KENWORTH</v>
          </cell>
          <cell r="C126" t="str">
            <v>T-600 CELECT</v>
          </cell>
          <cell r="D126">
            <v>1995</v>
          </cell>
        </row>
        <row r="127">
          <cell r="A127" t="str">
            <v>SYK671</v>
          </cell>
          <cell r="B127" t="str">
            <v>KENWORTH</v>
          </cell>
          <cell r="C127" t="str">
            <v>T-600 CELECT</v>
          </cell>
          <cell r="D127">
            <v>1995</v>
          </cell>
        </row>
        <row r="128">
          <cell r="A128" t="str">
            <v>SYK672</v>
          </cell>
          <cell r="B128" t="str">
            <v>KENWORTH</v>
          </cell>
          <cell r="C128" t="str">
            <v>T-600 CELECT</v>
          </cell>
          <cell r="D128">
            <v>1995</v>
          </cell>
        </row>
        <row r="129">
          <cell r="A129" t="str">
            <v>SYK673</v>
          </cell>
          <cell r="B129" t="str">
            <v>KENWORTH</v>
          </cell>
          <cell r="C129" t="str">
            <v>T-600 CELECT</v>
          </cell>
          <cell r="D129">
            <v>1995</v>
          </cell>
        </row>
        <row r="130">
          <cell r="A130" t="str">
            <v>SYK678</v>
          </cell>
          <cell r="B130" t="str">
            <v>KENWORTH</v>
          </cell>
          <cell r="C130" t="str">
            <v>T-600 CELECT</v>
          </cell>
          <cell r="D130">
            <v>1995</v>
          </cell>
        </row>
        <row r="131">
          <cell r="A131" t="str">
            <v>SYK679</v>
          </cell>
          <cell r="B131" t="str">
            <v>KENWORTH</v>
          </cell>
          <cell r="C131" t="str">
            <v>T-600 CELECT</v>
          </cell>
          <cell r="D131">
            <v>1995</v>
          </cell>
        </row>
        <row r="132">
          <cell r="A132" t="str">
            <v>SYK680</v>
          </cell>
          <cell r="B132" t="str">
            <v>KENWORTH</v>
          </cell>
          <cell r="C132" t="str">
            <v>T-600 CELECT</v>
          </cell>
          <cell r="D132">
            <v>1995</v>
          </cell>
        </row>
        <row r="133">
          <cell r="A133" t="str">
            <v>SYK681</v>
          </cell>
          <cell r="B133" t="str">
            <v>KENWORTH</v>
          </cell>
          <cell r="C133" t="str">
            <v>T-600 CELECT</v>
          </cell>
          <cell r="D133">
            <v>1995</v>
          </cell>
        </row>
        <row r="134">
          <cell r="A134" t="str">
            <v>SYK682</v>
          </cell>
          <cell r="B134" t="str">
            <v>KENWORTH</v>
          </cell>
          <cell r="C134" t="str">
            <v>T-600 CELECT</v>
          </cell>
          <cell r="D134">
            <v>1995</v>
          </cell>
        </row>
        <row r="135">
          <cell r="A135" t="str">
            <v>SYK683</v>
          </cell>
          <cell r="B135" t="str">
            <v>KENWORTH</v>
          </cell>
          <cell r="C135" t="str">
            <v>T-600 CELECT</v>
          </cell>
          <cell r="D135">
            <v>1995</v>
          </cell>
        </row>
        <row r="136">
          <cell r="A136" t="str">
            <v>SYK684</v>
          </cell>
          <cell r="B136" t="str">
            <v>KENWORTH</v>
          </cell>
          <cell r="C136" t="str">
            <v>T-600 CELECT</v>
          </cell>
          <cell r="D136">
            <v>1995</v>
          </cell>
        </row>
        <row r="137">
          <cell r="A137" t="str">
            <v>SYK685</v>
          </cell>
          <cell r="B137" t="str">
            <v>KENWORTH</v>
          </cell>
          <cell r="C137" t="str">
            <v>T-600 CELECT</v>
          </cell>
          <cell r="D137">
            <v>1995</v>
          </cell>
        </row>
        <row r="138">
          <cell r="A138" t="str">
            <v>SYK686</v>
          </cell>
          <cell r="B138" t="str">
            <v>KENWORTH</v>
          </cell>
          <cell r="C138" t="str">
            <v>T-600 CELECT</v>
          </cell>
          <cell r="D138">
            <v>1995</v>
          </cell>
        </row>
        <row r="139">
          <cell r="A139" t="str">
            <v>SYK687</v>
          </cell>
          <cell r="B139" t="str">
            <v>KENWORTH</v>
          </cell>
          <cell r="C139" t="str">
            <v>T-600 CELECT</v>
          </cell>
          <cell r="D139">
            <v>1995</v>
          </cell>
        </row>
        <row r="140">
          <cell r="A140" t="str">
            <v>SYL387</v>
          </cell>
          <cell r="B140" t="str">
            <v>KENWORTH</v>
          </cell>
          <cell r="C140" t="str">
            <v>T-600 CELECT PLUS</v>
          </cell>
          <cell r="D140">
            <v>1997</v>
          </cell>
        </row>
        <row r="141">
          <cell r="A141" t="str">
            <v>SYL388</v>
          </cell>
          <cell r="B141" t="str">
            <v>KENWORTH</v>
          </cell>
          <cell r="C141" t="str">
            <v>T-600 CELECT PLUS</v>
          </cell>
          <cell r="D141">
            <v>1997</v>
          </cell>
        </row>
        <row r="142">
          <cell r="A142" t="str">
            <v>SYL389</v>
          </cell>
          <cell r="B142" t="str">
            <v>KENWORTH</v>
          </cell>
          <cell r="C142" t="str">
            <v>T-600 CELECT PLUS</v>
          </cell>
          <cell r="D142">
            <v>1997</v>
          </cell>
        </row>
        <row r="143">
          <cell r="A143" t="str">
            <v>SYL390</v>
          </cell>
          <cell r="B143" t="str">
            <v>KENWORTH</v>
          </cell>
          <cell r="C143" t="str">
            <v>T-600 CELECT PLUS</v>
          </cell>
          <cell r="D143">
            <v>1997</v>
          </cell>
        </row>
        <row r="144">
          <cell r="A144" t="str">
            <v>SYL391</v>
          </cell>
          <cell r="B144" t="str">
            <v>KENWORTH</v>
          </cell>
          <cell r="C144" t="str">
            <v>T-600 CELECT PLUS</v>
          </cell>
          <cell r="D144">
            <v>1997</v>
          </cell>
        </row>
        <row r="145">
          <cell r="A145" t="str">
            <v>SYL392</v>
          </cell>
          <cell r="B145" t="str">
            <v>KENWORTH</v>
          </cell>
          <cell r="C145" t="str">
            <v>T-600 CELECT PLUS</v>
          </cell>
          <cell r="D145">
            <v>1997</v>
          </cell>
        </row>
        <row r="146">
          <cell r="A146" t="str">
            <v>SYL393</v>
          </cell>
          <cell r="B146" t="str">
            <v>KENWORTH</v>
          </cell>
          <cell r="C146" t="str">
            <v>T-600 CELECT PLUS</v>
          </cell>
          <cell r="D146">
            <v>1997</v>
          </cell>
        </row>
        <row r="147">
          <cell r="A147" t="str">
            <v>SYL394</v>
          </cell>
          <cell r="B147" t="str">
            <v>KENWORTH</v>
          </cell>
          <cell r="C147" t="str">
            <v>T-600 CELECT PLUS</v>
          </cell>
          <cell r="D147">
            <v>1997</v>
          </cell>
        </row>
        <row r="148">
          <cell r="A148" t="str">
            <v>SYL395</v>
          </cell>
          <cell r="B148" t="str">
            <v>KENWORTH</v>
          </cell>
          <cell r="C148" t="str">
            <v>T-600 CELECT PLUS</v>
          </cell>
          <cell r="D148">
            <v>1997</v>
          </cell>
        </row>
        <row r="149">
          <cell r="A149" t="str">
            <v>SYL396</v>
          </cell>
          <cell r="B149" t="str">
            <v>KENWORTH</v>
          </cell>
          <cell r="C149" t="str">
            <v>T-600 CELECT PLUS</v>
          </cell>
          <cell r="D149">
            <v>1997</v>
          </cell>
        </row>
        <row r="150">
          <cell r="A150" t="str">
            <v>SYL397</v>
          </cell>
          <cell r="B150" t="str">
            <v>KENWORTH</v>
          </cell>
          <cell r="C150" t="str">
            <v>T-600 CELECT PLUS</v>
          </cell>
          <cell r="D150">
            <v>1997</v>
          </cell>
        </row>
        <row r="151">
          <cell r="A151" t="str">
            <v>SYL398</v>
          </cell>
          <cell r="B151" t="str">
            <v>KENWORTH</v>
          </cell>
          <cell r="C151" t="str">
            <v>T-600 CELECT PLUS</v>
          </cell>
          <cell r="D151">
            <v>1997</v>
          </cell>
        </row>
        <row r="152">
          <cell r="A152" t="str">
            <v>SYL399</v>
          </cell>
          <cell r="B152" t="str">
            <v>KENWORTH</v>
          </cell>
          <cell r="C152" t="str">
            <v>T-600 CELECT PLUS</v>
          </cell>
          <cell r="D152">
            <v>1997</v>
          </cell>
        </row>
        <row r="153">
          <cell r="A153" t="str">
            <v>SYL400</v>
          </cell>
          <cell r="B153" t="str">
            <v>KENWORTH</v>
          </cell>
          <cell r="C153" t="str">
            <v>T-600 CELECT PLUS</v>
          </cell>
          <cell r="D153">
            <v>1997</v>
          </cell>
        </row>
        <row r="154">
          <cell r="A154" t="str">
            <v>SYL401</v>
          </cell>
          <cell r="B154" t="str">
            <v>KENWORTH</v>
          </cell>
          <cell r="C154" t="str">
            <v>T-600 CELECT PLUS</v>
          </cell>
          <cell r="D154">
            <v>1997</v>
          </cell>
        </row>
        <row r="155">
          <cell r="A155" t="str">
            <v>SYL402</v>
          </cell>
          <cell r="B155" t="str">
            <v>KENWORTH</v>
          </cell>
          <cell r="C155" t="str">
            <v>T-600 CELECT PLUS</v>
          </cell>
          <cell r="D155">
            <v>1997</v>
          </cell>
        </row>
        <row r="156">
          <cell r="A156" t="str">
            <v>SYL403</v>
          </cell>
          <cell r="B156" t="str">
            <v>KENWORTH</v>
          </cell>
          <cell r="C156" t="str">
            <v>T-600 CELECT PLUS</v>
          </cell>
          <cell r="D156">
            <v>1997</v>
          </cell>
        </row>
        <row r="157">
          <cell r="A157" t="str">
            <v>SYL404</v>
          </cell>
          <cell r="B157" t="str">
            <v>KENWORTH</v>
          </cell>
          <cell r="C157" t="str">
            <v>T-600 CELECT PLUS</v>
          </cell>
          <cell r="D157">
            <v>1997</v>
          </cell>
        </row>
        <row r="158">
          <cell r="A158" t="str">
            <v>SYL405</v>
          </cell>
          <cell r="B158" t="str">
            <v>KENWORTH</v>
          </cell>
          <cell r="C158" t="str">
            <v>T-600 CELECT PLUS</v>
          </cell>
          <cell r="D158">
            <v>1997</v>
          </cell>
        </row>
        <row r="159">
          <cell r="A159" t="str">
            <v>SYL406</v>
          </cell>
          <cell r="B159" t="str">
            <v>KENWORTH</v>
          </cell>
          <cell r="C159" t="str">
            <v>T-600 CELECT PLUS</v>
          </cell>
          <cell r="D159">
            <v>1997</v>
          </cell>
        </row>
        <row r="160">
          <cell r="A160" t="str">
            <v>SYL421</v>
          </cell>
          <cell r="B160" t="str">
            <v>KENWORTH</v>
          </cell>
          <cell r="C160" t="str">
            <v>T-600 CELECT PLUS</v>
          </cell>
          <cell r="D160">
            <v>1997</v>
          </cell>
        </row>
        <row r="161">
          <cell r="A161" t="str">
            <v>SYL422</v>
          </cell>
          <cell r="B161" t="str">
            <v>KENWORTH</v>
          </cell>
          <cell r="C161" t="str">
            <v>T-600 CELECT PLUS</v>
          </cell>
          <cell r="D161">
            <v>1997</v>
          </cell>
        </row>
        <row r="162">
          <cell r="A162" t="str">
            <v>SYL423</v>
          </cell>
          <cell r="B162" t="str">
            <v>KENWORTH</v>
          </cell>
          <cell r="C162" t="str">
            <v>T-600 CELECT PLUS</v>
          </cell>
          <cell r="D162">
            <v>1997</v>
          </cell>
        </row>
        <row r="163">
          <cell r="A163" t="str">
            <v>SYL424</v>
          </cell>
          <cell r="B163" t="str">
            <v>KENWORTH</v>
          </cell>
          <cell r="C163" t="str">
            <v>T-600 CELECT PLUS</v>
          </cell>
          <cell r="D163">
            <v>1997</v>
          </cell>
        </row>
        <row r="164">
          <cell r="A164" t="str">
            <v>SYL425</v>
          </cell>
          <cell r="B164" t="str">
            <v>KENWORTH</v>
          </cell>
          <cell r="C164" t="str">
            <v>T-600 CELECT PLUS</v>
          </cell>
          <cell r="D164">
            <v>1997</v>
          </cell>
        </row>
        <row r="165">
          <cell r="A165" t="str">
            <v>SYL426</v>
          </cell>
          <cell r="B165" t="str">
            <v>KENWORTH</v>
          </cell>
          <cell r="C165" t="str">
            <v>T-600 CELECT PLUS</v>
          </cell>
          <cell r="D165">
            <v>1997</v>
          </cell>
        </row>
        <row r="166">
          <cell r="A166" t="str">
            <v>SYL427</v>
          </cell>
          <cell r="B166" t="str">
            <v>KENWORTH</v>
          </cell>
          <cell r="C166" t="str">
            <v>T-600 CELECT PLUS</v>
          </cell>
          <cell r="D166">
            <v>1997</v>
          </cell>
        </row>
        <row r="167">
          <cell r="A167" t="str">
            <v>SYL428</v>
          </cell>
          <cell r="B167" t="str">
            <v>KENWORTH</v>
          </cell>
          <cell r="C167" t="str">
            <v>T-600 CELECT PLUS</v>
          </cell>
          <cell r="D167">
            <v>1997</v>
          </cell>
        </row>
        <row r="168">
          <cell r="A168" t="str">
            <v>SYL429</v>
          </cell>
          <cell r="B168" t="str">
            <v>KENWORTH</v>
          </cell>
          <cell r="C168" t="str">
            <v>T-600 CELECT PLUS</v>
          </cell>
          <cell r="D168">
            <v>1997</v>
          </cell>
        </row>
        <row r="169">
          <cell r="A169" t="str">
            <v>SYL430</v>
          </cell>
          <cell r="B169" t="str">
            <v>KENWORTH</v>
          </cell>
          <cell r="C169" t="str">
            <v>T-600 CELECT PLUS</v>
          </cell>
          <cell r="D169">
            <v>1997</v>
          </cell>
        </row>
        <row r="170">
          <cell r="A170" t="str">
            <v>SYL431</v>
          </cell>
          <cell r="B170" t="str">
            <v>KENWORTH</v>
          </cell>
          <cell r="C170" t="str">
            <v>T-600 CELECT PLUS</v>
          </cell>
          <cell r="D170">
            <v>1997</v>
          </cell>
        </row>
        <row r="171">
          <cell r="A171" t="str">
            <v>SYL432</v>
          </cell>
          <cell r="B171" t="str">
            <v>KENWORTH</v>
          </cell>
          <cell r="C171" t="str">
            <v>T-600 CELECT PLUS</v>
          </cell>
          <cell r="D171">
            <v>1997</v>
          </cell>
        </row>
        <row r="172">
          <cell r="A172" t="str">
            <v>SYL433</v>
          </cell>
          <cell r="B172" t="str">
            <v>KENWORTH</v>
          </cell>
          <cell r="C172" t="str">
            <v>T-600 CELECT PLUS</v>
          </cell>
          <cell r="D172">
            <v>1997</v>
          </cell>
        </row>
        <row r="173">
          <cell r="A173" t="str">
            <v>SYL434</v>
          </cell>
          <cell r="B173" t="str">
            <v>KENWORTH</v>
          </cell>
          <cell r="C173" t="str">
            <v>T-600 CELECT PLUS</v>
          </cell>
          <cell r="D173">
            <v>1997</v>
          </cell>
        </row>
        <row r="174">
          <cell r="A174" t="str">
            <v>SYL435</v>
          </cell>
          <cell r="B174" t="str">
            <v>KENWORTH</v>
          </cell>
          <cell r="C174" t="str">
            <v>T-600 CELECT PLUS</v>
          </cell>
          <cell r="D174">
            <v>1997</v>
          </cell>
        </row>
        <row r="175">
          <cell r="A175" t="str">
            <v>SYL436</v>
          </cell>
          <cell r="B175" t="str">
            <v>KENWORTH</v>
          </cell>
          <cell r="C175" t="str">
            <v>T-600 CELECT PLUS</v>
          </cell>
          <cell r="D175">
            <v>1997</v>
          </cell>
        </row>
        <row r="176">
          <cell r="A176" t="str">
            <v>SYL437</v>
          </cell>
          <cell r="B176" t="str">
            <v>KENWORTH</v>
          </cell>
          <cell r="C176" t="str">
            <v>T-600 CELECT PLUS</v>
          </cell>
          <cell r="D176">
            <v>1997</v>
          </cell>
        </row>
        <row r="177">
          <cell r="A177" t="str">
            <v>SYL438</v>
          </cell>
          <cell r="B177" t="str">
            <v>KENWORTH</v>
          </cell>
          <cell r="C177" t="str">
            <v>T-600 CELECT PLUS</v>
          </cell>
          <cell r="D177">
            <v>1997</v>
          </cell>
        </row>
        <row r="178">
          <cell r="A178" t="str">
            <v>SYL439</v>
          </cell>
          <cell r="B178" t="str">
            <v>KENWORTH</v>
          </cell>
          <cell r="C178" t="str">
            <v>T-600 CELECT PLUS</v>
          </cell>
          <cell r="D178">
            <v>1997</v>
          </cell>
        </row>
        <row r="179">
          <cell r="A179" t="str">
            <v>SYL440</v>
          </cell>
          <cell r="B179" t="str">
            <v>KENWORTH</v>
          </cell>
          <cell r="C179" t="str">
            <v>T-600 CELECT PLUS</v>
          </cell>
          <cell r="D179">
            <v>1997</v>
          </cell>
        </row>
        <row r="180">
          <cell r="A180" t="str">
            <v>SYL485</v>
          </cell>
          <cell r="B180" t="str">
            <v>CHEVROLET</v>
          </cell>
          <cell r="C180" t="str">
            <v>SUPER BRIG. ELECT</v>
          </cell>
          <cell r="D180">
            <v>1997</v>
          </cell>
        </row>
        <row r="181">
          <cell r="A181" t="str">
            <v>SYL518</v>
          </cell>
          <cell r="B181" t="str">
            <v>CHEVROLET</v>
          </cell>
          <cell r="C181" t="str">
            <v>SUPER BRIG. ELECT</v>
          </cell>
          <cell r="D181">
            <v>1997</v>
          </cell>
        </row>
        <row r="182">
          <cell r="A182" t="str">
            <v>SYL533</v>
          </cell>
          <cell r="B182" t="str">
            <v>CHEVROLET</v>
          </cell>
          <cell r="C182" t="str">
            <v>SUPER BRIG. ELECT</v>
          </cell>
          <cell r="D182">
            <v>1997</v>
          </cell>
        </row>
        <row r="183">
          <cell r="A183" t="str">
            <v>SYL587</v>
          </cell>
          <cell r="B183" t="str">
            <v>CHEVROLET</v>
          </cell>
          <cell r="C183" t="str">
            <v>SUPER BRIG. ELECT</v>
          </cell>
          <cell r="D183">
            <v>1997</v>
          </cell>
        </row>
        <row r="184">
          <cell r="A184" t="str">
            <v>SYL588</v>
          </cell>
          <cell r="B184" t="str">
            <v>CHEVROLET</v>
          </cell>
          <cell r="C184" t="str">
            <v>SUPER BRIG. ELECT</v>
          </cell>
          <cell r="D184">
            <v>1997</v>
          </cell>
        </row>
        <row r="185">
          <cell r="A185" t="str">
            <v>SYL590</v>
          </cell>
          <cell r="B185" t="str">
            <v>KENWORTH</v>
          </cell>
          <cell r="C185" t="str">
            <v>T-600 CELECT PLUS</v>
          </cell>
          <cell r="D185">
            <v>1998</v>
          </cell>
        </row>
        <row r="186">
          <cell r="A186" t="str">
            <v>SYM351</v>
          </cell>
          <cell r="B186" t="str">
            <v>INTERNATIONAL</v>
          </cell>
          <cell r="C186" t="str">
            <v>ELECTRONICO</v>
          </cell>
          <cell r="D186">
            <v>1999</v>
          </cell>
        </row>
        <row r="187">
          <cell r="A187" t="str">
            <v>SYM352</v>
          </cell>
          <cell r="B187" t="str">
            <v>INTERNATIONAL</v>
          </cell>
          <cell r="C187" t="str">
            <v>ELECTRONICO</v>
          </cell>
          <cell r="D187">
            <v>1999</v>
          </cell>
        </row>
        <row r="188">
          <cell r="A188" t="str">
            <v>SYM353</v>
          </cell>
          <cell r="B188" t="str">
            <v>INTERNATIONAL</v>
          </cell>
          <cell r="C188" t="str">
            <v>ELECTRONICO</v>
          </cell>
          <cell r="D188">
            <v>1999</v>
          </cell>
        </row>
        <row r="189">
          <cell r="A189" t="str">
            <v>SYM354</v>
          </cell>
          <cell r="B189" t="str">
            <v>INTERNATIONAL</v>
          </cell>
          <cell r="C189" t="str">
            <v>ELECTRONICO</v>
          </cell>
          <cell r="D189">
            <v>1999</v>
          </cell>
        </row>
        <row r="190">
          <cell r="A190" t="str">
            <v>SYM355</v>
          </cell>
          <cell r="B190" t="str">
            <v>INTERNATIONAL</v>
          </cell>
          <cell r="C190" t="str">
            <v>ELECTRONICO</v>
          </cell>
          <cell r="D190">
            <v>1999</v>
          </cell>
        </row>
        <row r="191">
          <cell r="A191" t="str">
            <v>SYM356</v>
          </cell>
          <cell r="B191" t="str">
            <v>INTERNATIONAL</v>
          </cell>
          <cell r="C191" t="str">
            <v>ELECTRONICO</v>
          </cell>
          <cell r="D191">
            <v>1999</v>
          </cell>
        </row>
        <row r="192">
          <cell r="A192" t="str">
            <v>SYM357</v>
          </cell>
          <cell r="B192" t="str">
            <v>INTERNATIONAL</v>
          </cell>
          <cell r="C192" t="str">
            <v>ELECTRONICO</v>
          </cell>
          <cell r="D192">
            <v>1999</v>
          </cell>
        </row>
        <row r="193">
          <cell r="A193" t="str">
            <v>SYM358</v>
          </cell>
          <cell r="B193" t="str">
            <v>INTERNATIONAL</v>
          </cell>
          <cell r="C193" t="str">
            <v>ELECTRONICO</v>
          </cell>
          <cell r="D193">
            <v>1999</v>
          </cell>
        </row>
        <row r="194">
          <cell r="A194" t="str">
            <v>SYM359</v>
          </cell>
          <cell r="B194" t="str">
            <v>INTERNATIONAL</v>
          </cell>
          <cell r="C194" t="str">
            <v>ELECTRONICO</v>
          </cell>
          <cell r="D194">
            <v>1999</v>
          </cell>
        </row>
        <row r="195">
          <cell r="A195" t="str">
            <v>SYM360</v>
          </cell>
          <cell r="B195" t="str">
            <v>INTERNATIONAL</v>
          </cell>
          <cell r="C195" t="str">
            <v>ELECTRONICO</v>
          </cell>
          <cell r="D195">
            <v>1999</v>
          </cell>
        </row>
        <row r="196">
          <cell r="A196" t="str">
            <v>SYM361</v>
          </cell>
          <cell r="B196" t="str">
            <v>INTERNATIONAL</v>
          </cell>
          <cell r="C196" t="str">
            <v>ELECTRONICO</v>
          </cell>
          <cell r="D196">
            <v>1999</v>
          </cell>
        </row>
        <row r="197">
          <cell r="A197" t="str">
            <v>SYM362</v>
          </cell>
          <cell r="B197" t="str">
            <v>INTERNATIONAL</v>
          </cell>
          <cell r="C197" t="str">
            <v>ELECTRONICO</v>
          </cell>
          <cell r="D197">
            <v>1999</v>
          </cell>
        </row>
        <row r="198">
          <cell r="A198" t="str">
            <v>SYM363</v>
          </cell>
          <cell r="B198" t="str">
            <v>INTERNATIONAL</v>
          </cell>
          <cell r="C198" t="str">
            <v>ELECTRONICO</v>
          </cell>
          <cell r="D198">
            <v>1999</v>
          </cell>
        </row>
        <row r="199">
          <cell r="A199" t="str">
            <v>SYM364</v>
          </cell>
          <cell r="B199" t="str">
            <v>INTERNATIONAL</v>
          </cell>
          <cell r="C199" t="str">
            <v>ELECTRONICO</v>
          </cell>
          <cell r="D199">
            <v>1999</v>
          </cell>
        </row>
        <row r="200">
          <cell r="A200" t="str">
            <v>SYM365</v>
          </cell>
          <cell r="B200" t="str">
            <v>INTERNATIONAL</v>
          </cell>
          <cell r="C200" t="str">
            <v>ELECTRONICO</v>
          </cell>
          <cell r="D200">
            <v>1999</v>
          </cell>
        </row>
        <row r="201">
          <cell r="A201" t="str">
            <v>SYR393</v>
          </cell>
          <cell r="B201" t="str">
            <v>KENWORTH</v>
          </cell>
          <cell r="C201" t="str">
            <v>T-600 ISX</v>
          </cell>
          <cell r="D201">
            <v>2003</v>
          </cell>
        </row>
        <row r="202">
          <cell r="A202" t="str">
            <v>SYR394</v>
          </cell>
          <cell r="B202" t="str">
            <v>KENWORTH</v>
          </cell>
          <cell r="C202" t="str">
            <v>T-600 ISX</v>
          </cell>
          <cell r="D202">
            <v>2003</v>
          </cell>
        </row>
        <row r="203">
          <cell r="A203" t="str">
            <v>SYR395</v>
          </cell>
          <cell r="B203" t="str">
            <v>KENWORTH</v>
          </cell>
          <cell r="C203" t="str">
            <v>T-600 ISX</v>
          </cell>
          <cell r="D203">
            <v>2003</v>
          </cell>
        </row>
        <row r="204">
          <cell r="A204" t="str">
            <v>SYR396</v>
          </cell>
          <cell r="B204" t="str">
            <v>KENWORTH</v>
          </cell>
          <cell r="C204" t="str">
            <v>T-600 ISX</v>
          </cell>
          <cell r="D204">
            <v>2003</v>
          </cell>
        </row>
        <row r="205">
          <cell r="A205" t="str">
            <v>SYR397</v>
          </cell>
          <cell r="B205" t="str">
            <v>KENWORTH</v>
          </cell>
          <cell r="C205" t="str">
            <v>T-600 ISX</v>
          </cell>
          <cell r="D205">
            <v>2003</v>
          </cell>
        </row>
        <row r="206">
          <cell r="A206" t="str">
            <v>SYR398</v>
          </cell>
          <cell r="B206" t="str">
            <v>KENWORTH</v>
          </cell>
          <cell r="C206" t="str">
            <v>T-600 ISX</v>
          </cell>
          <cell r="D206">
            <v>2003</v>
          </cell>
        </row>
        <row r="207">
          <cell r="A207" t="str">
            <v>SYR399</v>
          </cell>
          <cell r="B207" t="str">
            <v>KENWORTH</v>
          </cell>
          <cell r="C207" t="str">
            <v>T-600 ISX</v>
          </cell>
          <cell r="D207">
            <v>2003</v>
          </cell>
        </row>
        <row r="208">
          <cell r="A208" t="str">
            <v>SYR400</v>
          </cell>
          <cell r="B208" t="str">
            <v>KENWORTH</v>
          </cell>
          <cell r="C208" t="str">
            <v>T-600 ISX</v>
          </cell>
          <cell r="D208">
            <v>2003</v>
          </cell>
        </row>
        <row r="209">
          <cell r="A209" t="str">
            <v>SYR401</v>
          </cell>
          <cell r="B209" t="str">
            <v>KENWORTH</v>
          </cell>
          <cell r="C209" t="str">
            <v>T-600 ISX</v>
          </cell>
          <cell r="D209">
            <v>2003</v>
          </cell>
        </row>
        <row r="210">
          <cell r="A210" t="str">
            <v>SYR402</v>
          </cell>
          <cell r="B210" t="str">
            <v>KENWORTH</v>
          </cell>
          <cell r="C210" t="str">
            <v>T-600 ISX</v>
          </cell>
          <cell r="D210">
            <v>2003</v>
          </cell>
        </row>
        <row r="211">
          <cell r="A211" t="str">
            <v>SYR403</v>
          </cell>
          <cell r="B211" t="str">
            <v>KENWORTH</v>
          </cell>
          <cell r="C211" t="str">
            <v>T-600 ISX</v>
          </cell>
          <cell r="D211">
            <v>2003</v>
          </cell>
        </row>
        <row r="212">
          <cell r="A212" t="str">
            <v>SYR404</v>
          </cell>
          <cell r="B212" t="str">
            <v>KENWORTH</v>
          </cell>
          <cell r="C212" t="str">
            <v>T-600 ISX</v>
          </cell>
          <cell r="D212">
            <v>2003</v>
          </cell>
        </row>
        <row r="213">
          <cell r="A213" t="str">
            <v>SYR405</v>
          </cell>
          <cell r="B213" t="str">
            <v>KENWORTH</v>
          </cell>
          <cell r="C213" t="str">
            <v>T-600 ISX</v>
          </cell>
          <cell r="D213">
            <v>2003</v>
          </cell>
        </row>
        <row r="214">
          <cell r="A214" t="str">
            <v>SYR406</v>
          </cell>
          <cell r="B214" t="str">
            <v>KENWORTH</v>
          </cell>
          <cell r="C214" t="str">
            <v>T-600 ISX</v>
          </cell>
          <cell r="D214">
            <v>2003</v>
          </cell>
        </row>
        <row r="215">
          <cell r="A215" t="str">
            <v>SYR407</v>
          </cell>
          <cell r="B215" t="str">
            <v>KENWORTH</v>
          </cell>
          <cell r="C215" t="str">
            <v>T-600 ISX</v>
          </cell>
          <cell r="D215">
            <v>2003</v>
          </cell>
        </row>
        <row r="216">
          <cell r="A216" t="str">
            <v>SYR408</v>
          </cell>
          <cell r="B216" t="str">
            <v>KENWORTH</v>
          </cell>
          <cell r="C216" t="str">
            <v>T-600 ISX</v>
          </cell>
          <cell r="D216">
            <v>2003</v>
          </cell>
        </row>
        <row r="217">
          <cell r="A217" t="str">
            <v>SYR409</v>
          </cell>
          <cell r="B217" t="str">
            <v>KENWORTH</v>
          </cell>
          <cell r="C217" t="str">
            <v>T-600 ISX</v>
          </cell>
          <cell r="D217">
            <v>2003</v>
          </cell>
        </row>
        <row r="218">
          <cell r="A218" t="str">
            <v>SYR410</v>
          </cell>
          <cell r="B218" t="str">
            <v>KENWORTH</v>
          </cell>
          <cell r="C218" t="str">
            <v>T-600 ISX</v>
          </cell>
          <cell r="D218">
            <v>2003</v>
          </cell>
        </row>
        <row r="219">
          <cell r="A219" t="str">
            <v>SYR411</v>
          </cell>
          <cell r="B219" t="str">
            <v>KENWORTH</v>
          </cell>
          <cell r="C219" t="str">
            <v>T-600 ISX</v>
          </cell>
          <cell r="D219">
            <v>2003</v>
          </cell>
        </row>
        <row r="220">
          <cell r="A220" t="str">
            <v>SYR412</v>
          </cell>
          <cell r="B220" t="str">
            <v>KENWORTH</v>
          </cell>
          <cell r="C220" t="str">
            <v>T-600 ISX</v>
          </cell>
          <cell r="D220">
            <v>2003</v>
          </cell>
        </row>
        <row r="221">
          <cell r="A221" t="str">
            <v>SYR928</v>
          </cell>
          <cell r="B221" t="str">
            <v>KENWORTH</v>
          </cell>
          <cell r="C221" t="str">
            <v>T-600 ISX</v>
          </cell>
          <cell r="D221">
            <v>2004</v>
          </cell>
        </row>
        <row r="222">
          <cell r="A222" t="str">
            <v>SYR929</v>
          </cell>
          <cell r="B222" t="str">
            <v>KENWORTH</v>
          </cell>
          <cell r="C222" t="str">
            <v>T-600 ISX</v>
          </cell>
          <cell r="D222">
            <v>2004</v>
          </cell>
        </row>
        <row r="223">
          <cell r="A223" t="str">
            <v>SYR930</v>
          </cell>
          <cell r="B223" t="str">
            <v>KENWORTH</v>
          </cell>
          <cell r="C223" t="str">
            <v>T-600 ISX</v>
          </cell>
          <cell r="D223">
            <v>2004</v>
          </cell>
        </row>
        <row r="224">
          <cell r="A224" t="str">
            <v>SYR931</v>
          </cell>
          <cell r="B224" t="str">
            <v>KENWORTH</v>
          </cell>
          <cell r="C224" t="str">
            <v>T-600 ISX</v>
          </cell>
          <cell r="D224">
            <v>2004</v>
          </cell>
        </row>
        <row r="225">
          <cell r="A225" t="str">
            <v>SYR932</v>
          </cell>
          <cell r="B225" t="str">
            <v>KENWORTH</v>
          </cell>
          <cell r="C225" t="str">
            <v>T-600 ISX</v>
          </cell>
          <cell r="D225">
            <v>2004</v>
          </cell>
        </row>
        <row r="226">
          <cell r="A226" t="str">
            <v>SYR933</v>
          </cell>
          <cell r="B226" t="str">
            <v>KENWORTH</v>
          </cell>
          <cell r="C226" t="str">
            <v>T-600 ISX</v>
          </cell>
          <cell r="D226">
            <v>2004</v>
          </cell>
        </row>
        <row r="227">
          <cell r="A227" t="str">
            <v>SYR934</v>
          </cell>
          <cell r="B227" t="str">
            <v>KENWORTH</v>
          </cell>
          <cell r="C227" t="str">
            <v>T-600 ISX</v>
          </cell>
          <cell r="D227">
            <v>2004</v>
          </cell>
        </row>
        <row r="228">
          <cell r="A228" t="str">
            <v>SYR935</v>
          </cell>
          <cell r="B228" t="str">
            <v>KENWORTH</v>
          </cell>
          <cell r="C228" t="str">
            <v>T-600 ISX</v>
          </cell>
          <cell r="D228">
            <v>2004</v>
          </cell>
        </row>
        <row r="229">
          <cell r="A229" t="str">
            <v>SYR936</v>
          </cell>
          <cell r="B229" t="str">
            <v>KENWORTH</v>
          </cell>
          <cell r="C229" t="str">
            <v>T-600 ISX</v>
          </cell>
          <cell r="D229">
            <v>2004</v>
          </cell>
        </row>
        <row r="230">
          <cell r="A230" t="str">
            <v>SYR937</v>
          </cell>
          <cell r="B230" t="str">
            <v>KENWORTH</v>
          </cell>
          <cell r="C230" t="str">
            <v>T-600 ISX</v>
          </cell>
          <cell r="D230">
            <v>2004</v>
          </cell>
        </row>
        <row r="231">
          <cell r="A231" t="str">
            <v>SYR938</v>
          </cell>
          <cell r="B231" t="str">
            <v>KENWORTH</v>
          </cell>
          <cell r="C231" t="str">
            <v>T-600 ISX</v>
          </cell>
          <cell r="D231">
            <v>2004</v>
          </cell>
        </row>
        <row r="232">
          <cell r="A232" t="str">
            <v>SYR939</v>
          </cell>
          <cell r="B232" t="str">
            <v>KENWORTH</v>
          </cell>
          <cell r="C232" t="str">
            <v>T-600 ISX</v>
          </cell>
          <cell r="D232">
            <v>2004</v>
          </cell>
        </row>
        <row r="233">
          <cell r="A233" t="str">
            <v>SYR940</v>
          </cell>
          <cell r="B233" t="str">
            <v>KENWORTH</v>
          </cell>
          <cell r="C233" t="str">
            <v>T-600 ISX</v>
          </cell>
          <cell r="D233">
            <v>2004</v>
          </cell>
        </row>
        <row r="234">
          <cell r="A234" t="str">
            <v>SYR941</v>
          </cell>
          <cell r="B234" t="str">
            <v>KENWORTH</v>
          </cell>
          <cell r="C234" t="str">
            <v>T-600 ISX</v>
          </cell>
          <cell r="D234">
            <v>2004</v>
          </cell>
        </row>
        <row r="235">
          <cell r="A235" t="str">
            <v>SYR942</v>
          </cell>
          <cell r="B235" t="str">
            <v>KENWORTH</v>
          </cell>
          <cell r="C235" t="str">
            <v>T-600 ISX</v>
          </cell>
          <cell r="D235">
            <v>2004</v>
          </cell>
        </row>
        <row r="236">
          <cell r="A236" t="str">
            <v>SYR943</v>
          </cell>
          <cell r="B236" t="str">
            <v>KENWORTH</v>
          </cell>
          <cell r="C236" t="str">
            <v>T-600 ISX</v>
          </cell>
          <cell r="D236">
            <v>2004</v>
          </cell>
        </row>
        <row r="237">
          <cell r="A237" t="str">
            <v>SYS006</v>
          </cell>
          <cell r="B237" t="str">
            <v>KENWORTH</v>
          </cell>
          <cell r="C237" t="str">
            <v>T-600 ISX</v>
          </cell>
          <cell r="D237">
            <v>2004</v>
          </cell>
        </row>
        <row r="238">
          <cell r="A238" t="str">
            <v>SYS007</v>
          </cell>
          <cell r="B238" t="str">
            <v>KENWORTH</v>
          </cell>
          <cell r="C238" t="str">
            <v>T-600 ISX</v>
          </cell>
          <cell r="D238">
            <v>2004</v>
          </cell>
        </row>
        <row r="239">
          <cell r="A239" t="str">
            <v>SYS008</v>
          </cell>
          <cell r="B239" t="str">
            <v>KENWORTH</v>
          </cell>
          <cell r="C239" t="str">
            <v>T-600 ISX</v>
          </cell>
          <cell r="D239">
            <v>2004</v>
          </cell>
        </row>
        <row r="240">
          <cell r="A240" t="str">
            <v>SYS009</v>
          </cell>
          <cell r="B240" t="str">
            <v>KENWORTH</v>
          </cell>
          <cell r="C240" t="str">
            <v>T-600 ISX</v>
          </cell>
          <cell r="D240">
            <v>2004</v>
          </cell>
        </row>
        <row r="241">
          <cell r="A241" t="str">
            <v>SYS010</v>
          </cell>
          <cell r="B241" t="str">
            <v>KENWORTH</v>
          </cell>
          <cell r="C241" t="str">
            <v>T-600 ISX</v>
          </cell>
          <cell r="D241">
            <v>2004</v>
          </cell>
        </row>
        <row r="242">
          <cell r="A242" t="str">
            <v>SYS011</v>
          </cell>
          <cell r="B242" t="str">
            <v>KENWORTH</v>
          </cell>
          <cell r="C242" t="str">
            <v>T-600 ISX</v>
          </cell>
          <cell r="D242">
            <v>2004</v>
          </cell>
        </row>
        <row r="243">
          <cell r="A243" t="str">
            <v>SYS012</v>
          </cell>
          <cell r="B243" t="str">
            <v>KENWORTH</v>
          </cell>
          <cell r="C243" t="str">
            <v>T-600 ISX</v>
          </cell>
          <cell r="D243">
            <v>2004</v>
          </cell>
        </row>
        <row r="244">
          <cell r="A244" t="str">
            <v>SYS013</v>
          </cell>
          <cell r="B244" t="str">
            <v>KENWORTH</v>
          </cell>
          <cell r="C244" t="str">
            <v>T-600 ISX</v>
          </cell>
          <cell r="D244">
            <v>2004</v>
          </cell>
        </row>
        <row r="245">
          <cell r="A245" t="str">
            <v>SYS014</v>
          </cell>
          <cell r="B245" t="str">
            <v>KENWORTH</v>
          </cell>
          <cell r="C245" t="str">
            <v>T-600 ISX</v>
          </cell>
          <cell r="D245">
            <v>2004</v>
          </cell>
        </row>
        <row r="246">
          <cell r="A246" t="str">
            <v>SYS015</v>
          </cell>
          <cell r="B246" t="str">
            <v>KENWORTH</v>
          </cell>
          <cell r="C246" t="str">
            <v>T-600 ISX</v>
          </cell>
          <cell r="D246">
            <v>2004</v>
          </cell>
        </row>
        <row r="247">
          <cell r="A247" t="str">
            <v>TKG755</v>
          </cell>
          <cell r="B247" t="str">
            <v>CHEVROLET</v>
          </cell>
          <cell r="C247" t="str">
            <v>CHEVRO VOLVO</v>
          </cell>
          <cell r="D247">
            <v>1998</v>
          </cell>
        </row>
        <row r="248">
          <cell r="A248" t="str">
            <v>TNC653</v>
          </cell>
          <cell r="B248" t="str">
            <v>CHEVROLET</v>
          </cell>
          <cell r="C248" t="str">
            <v>CHEVRO VOLVO</v>
          </cell>
          <cell r="D248">
            <v>1995</v>
          </cell>
        </row>
        <row r="249">
          <cell r="A249" t="str">
            <v>TNC964</v>
          </cell>
          <cell r="B249" t="str">
            <v>MACK</v>
          </cell>
          <cell r="C249" t="str">
            <v>CH613</v>
          </cell>
          <cell r="D249">
            <v>1995</v>
          </cell>
        </row>
        <row r="250">
          <cell r="A250" t="str">
            <v>TNC965</v>
          </cell>
          <cell r="B250" t="str">
            <v>CHEVROLET</v>
          </cell>
          <cell r="C250" t="str">
            <v>CHEVRO VOLVO</v>
          </cell>
          <cell r="D250">
            <v>1995</v>
          </cell>
        </row>
        <row r="251">
          <cell r="A251" t="str">
            <v>UFE920</v>
          </cell>
          <cell r="B251" t="str">
            <v>CHEVROLET</v>
          </cell>
          <cell r="C251" t="str">
            <v>CHEVRO VOLVO</v>
          </cell>
          <cell r="D251">
            <v>1995</v>
          </cell>
        </row>
        <row r="252">
          <cell r="A252" t="str">
            <v>UFQ098</v>
          </cell>
          <cell r="B252" t="str">
            <v>CHEVROLET</v>
          </cell>
          <cell r="C252" t="str">
            <v>SUPER BRIG. ELECT</v>
          </cell>
          <cell r="D252">
            <v>1997</v>
          </cell>
        </row>
        <row r="253">
          <cell r="A253" t="str">
            <v>UPG086</v>
          </cell>
          <cell r="B253" t="str">
            <v>CHEVROLET</v>
          </cell>
          <cell r="C253" t="str">
            <v>CHEVRO VOLVO</v>
          </cell>
          <cell r="D253">
            <v>1993</v>
          </cell>
        </row>
        <row r="254">
          <cell r="A254" t="str">
            <v>UPN019</v>
          </cell>
          <cell r="B254" t="str">
            <v>CHEVROLET</v>
          </cell>
          <cell r="C254" t="str">
            <v>CHEVRO VOLVO</v>
          </cell>
          <cell r="D254">
            <v>1995</v>
          </cell>
        </row>
        <row r="255">
          <cell r="A255" t="str">
            <v>WZC561</v>
          </cell>
          <cell r="B255" t="str">
            <v>KENWORTH</v>
          </cell>
          <cell r="C255" t="str">
            <v>KENWORTH</v>
          </cell>
          <cell r="D255">
            <v>1981</v>
          </cell>
        </row>
        <row r="256">
          <cell r="A256" t="str">
            <v>WZC564</v>
          </cell>
          <cell r="B256" t="str">
            <v>KENWORTH</v>
          </cell>
          <cell r="C256" t="str">
            <v>KENWORTH</v>
          </cell>
          <cell r="D256">
            <v>1981</v>
          </cell>
        </row>
        <row r="257">
          <cell r="A257" t="str">
            <v>WZC565</v>
          </cell>
          <cell r="B257" t="str">
            <v>KENWORTH</v>
          </cell>
          <cell r="C257" t="str">
            <v>KENWORTH</v>
          </cell>
          <cell r="D257">
            <v>1981</v>
          </cell>
        </row>
        <row r="258">
          <cell r="A258" t="str">
            <v>XAB828</v>
          </cell>
          <cell r="B258" t="str">
            <v>KENWORTH</v>
          </cell>
          <cell r="C258" t="str">
            <v>KENWORTH</v>
          </cell>
          <cell r="D258">
            <v>1981</v>
          </cell>
        </row>
        <row r="259">
          <cell r="A259" t="str">
            <v>XAB829</v>
          </cell>
          <cell r="B259" t="str">
            <v>KENWORTH</v>
          </cell>
          <cell r="C259" t="str">
            <v>KENWORTH</v>
          </cell>
          <cell r="D259">
            <v>1981</v>
          </cell>
        </row>
        <row r="260">
          <cell r="A260" t="str">
            <v>XVH413</v>
          </cell>
          <cell r="B260" t="str">
            <v>CHEVROLET</v>
          </cell>
          <cell r="C260" t="str">
            <v>CHEVRO VOLVO</v>
          </cell>
          <cell r="D260">
            <v>1993</v>
          </cell>
        </row>
        <row r="261">
          <cell r="A261" t="str">
            <v>XVH443</v>
          </cell>
          <cell r="B261" t="str">
            <v>CHEVROLET</v>
          </cell>
          <cell r="C261" t="str">
            <v>CHEVRO VOLVO</v>
          </cell>
          <cell r="D261">
            <v>1993</v>
          </cell>
        </row>
        <row r="262">
          <cell r="A262" t="str">
            <v>XVH703</v>
          </cell>
          <cell r="B262" t="str">
            <v>CHEVROLET</v>
          </cell>
          <cell r="C262" t="str">
            <v>CHEVRO VOLVO</v>
          </cell>
          <cell r="D262">
            <v>1993</v>
          </cell>
        </row>
        <row r="263">
          <cell r="A263" t="str">
            <v>XVI493</v>
          </cell>
          <cell r="B263" t="str">
            <v>CHEVROLET</v>
          </cell>
          <cell r="C263" t="str">
            <v>CHEVRO VOLVO</v>
          </cell>
          <cell r="D263">
            <v>1995</v>
          </cell>
        </row>
        <row r="264">
          <cell r="A264" t="str">
            <v>XVI647</v>
          </cell>
          <cell r="B264" t="str">
            <v>CHEVROLET</v>
          </cell>
          <cell r="C264" t="str">
            <v>CHEVRO VOLVO</v>
          </cell>
          <cell r="D264">
            <v>1995</v>
          </cell>
        </row>
        <row r="265">
          <cell r="A265" t="str">
            <v>XVK616</v>
          </cell>
          <cell r="B265" t="str">
            <v>CHEVROLET</v>
          </cell>
          <cell r="C265" t="str">
            <v>CHEVRO VOLVO</v>
          </cell>
          <cell r="D265">
            <v>1997</v>
          </cell>
        </row>
        <row r="266">
          <cell r="A266" t="str">
            <v>XVK785</v>
          </cell>
          <cell r="B266" t="str">
            <v>CHEVROLET</v>
          </cell>
          <cell r="C266" t="str">
            <v>CHEVRO VOLVO</v>
          </cell>
          <cell r="D266">
            <v>1997</v>
          </cell>
        </row>
        <row r="267">
          <cell r="A267" t="str">
            <v>XVK960</v>
          </cell>
          <cell r="B267" t="str">
            <v>CHEVROLET</v>
          </cell>
          <cell r="C267" t="str">
            <v>CHEVRO VOLVO</v>
          </cell>
          <cell r="D267">
            <v>1998</v>
          </cell>
        </row>
        <row r="268">
          <cell r="A268" t="str">
            <v>SYS016</v>
          </cell>
          <cell r="B268" t="str">
            <v>KENWORTH</v>
          </cell>
          <cell r="C268" t="str">
            <v>T-600 ISX</v>
          </cell>
          <cell r="D268">
            <v>2004</v>
          </cell>
        </row>
        <row r="269">
          <cell r="A269" t="str">
            <v>SYS017</v>
          </cell>
          <cell r="B269" t="str">
            <v>KENWORTH</v>
          </cell>
          <cell r="C269" t="str">
            <v>T-600 ISX</v>
          </cell>
          <cell r="D269">
            <v>2004</v>
          </cell>
        </row>
        <row r="270">
          <cell r="A270" t="str">
            <v>SYS018</v>
          </cell>
          <cell r="B270" t="str">
            <v>KENWORTH</v>
          </cell>
          <cell r="C270" t="str">
            <v>T-600 ISX</v>
          </cell>
          <cell r="D270">
            <v>2004</v>
          </cell>
        </row>
        <row r="271">
          <cell r="A271" t="str">
            <v>SYS019</v>
          </cell>
          <cell r="B271" t="str">
            <v>KENWORTH</v>
          </cell>
          <cell r="C271" t="str">
            <v>T-600 ISX</v>
          </cell>
          <cell r="D271">
            <v>2004</v>
          </cell>
        </row>
        <row r="272">
          <cell r="A272" t="str">
            <v>SYS633</v>
          </cell>
          <cell r="B272" t="str">
            <v>KENWORTH</v>
          </cell>
          <cell r="C272" t="str">
            <v>T-600 ISX</v>
          </cell>
          <cell r="D272">
            <v>2005</v>
          </cell>
        </row>
        <row r="273">
          <cell r="A273" t="str">
            <v>SYS634</v>
          </cell>
          <cell r="B273" t="str">
            <v>KENWORTH</v>
          </cell>
          <cell r="C273" t="str">
            <v>T-600 ISX</v>
          </cell>
          <cell r="D273">
            <v>2005</v>
          </cell>
        </row>
        <row r="274">
          <cell r="A274" t="str">
            <v>SYS635</v>
          </cell>
          <cell r="B274" t="str">
            <v>KENWORTH</v>
          </cell>
          <cell r="C274" t="str">
            <v>T-600 ISX</v>
          </cell>
          <cell r="D274">
            <v>2005</v>
          </cell>
        </row>
        <row r="275">
          <cell r="A275" t="str">
            <v>SYS636</v>
          </cell>
          <cell r="B275" t="str">
            <v>KENWORTH</v>
          </cell>
          <cell r="C275" t="str">
            <v>T-600 ISX</v>
          </cell>
          <cell r="D275">
            <v>2005</v>
          </cell>
        </row>
        <row r="276">
          <cell r="A276" t="str">
            <v>SYS637</v>
          </cell>
          <cell r="B276" t="str">
            <v>KENWORTH</v>
          </cell>
          <cell r="C276" t="str">
            <v>T-600 ISX</v>
          </cell>
          <cell r="D276">
            <v>2005</v>
          </cell>
        </row>
        <row r="277">
          <cell r="A277" t="str">
            <v>SYS638</v>
          </cell>
          <cell r="B277" t="str">
            <v>KENWORTH</v>
          </cell>
          <cell r="C277" t="str">
            <v>T-600 ISX</v>
          </cell>
          <cell r="D277">
            <v>2005</v>
          </cell>
        </row>
        <row r="278">
          <cell r="A278" t="str">
            <v>SYS639</v>
          </cell>
          <cell r="B278" t="str">
            <v>KENWORTH</v>
          </cell>
          <cell r="C278" t="str">
            <v>T-600 ISX</v>
          </cell>
          <cell r="D278">
            <v>2005</v>
          </cell>
        </row>
        <row r="279">
          <cell r="A279" t="str">
            <v>SYS640</v>
          </cell>
          <cell r="B279" t="str">
            <v>KENWORTH</v>
          </cell>
          <cell r="C279" t="str">
            <v>T-600 ISX</v>
          </cell>
          <cell r="D279">
            <v>2005</v>
          </cell>
        </row>
        <row r="280">
          <cell r="A280" t="str">
            <v>SYS641</v>
          </cell>
          <cell r="B280" t="str">
            <v>KENWORTH</v>
          </cell>
          <cell r="C280" t="str">
            <v>T-600 ISX</v>
          </cell>
          <cell r="D280">
            <v>2005</v>
          </cell>
        </row>
        <row r="281">
          <cell r="A281" t="str">
            <v>SYS642</v>
          </cell>
          <cell r="B281" t="str">
            <v>KENWORTH</v>
          </cell>
          <cell r="C281" t="str">
            <v>T-600 ISX</v>
          </cell>
          <cell r="D281">
            <v>2005</v>
          </cell>
        </row>
        <row r="282">
          <cell r="A282" t="str">
            <v>SYS643</v>
          </cell>
          <cell r="B282" t="str">
            <v>KENWORTH</v>
          </cell>
          <cell r="C282" t="str">
            <v>T-600 ISX</v>
          </cell>
          <cell r="D282">
            <v>2005</v>
          </cell>
        </row>
        <row r="283">
          <cell r="A283" t="str">
            <v>SYS644</v>
          </cell>
          <cell r="B283" t="str">
            <v>KENWORTH</v>
          </cell>
          <cell r="C283" t="str">
            <v>T-600 ISX</v>
          </cell>
          <cell r="D283">
            <v>2005</v>
          </cell>
        </row>
        <row r="284">
          <cell r="A284" t="str">
            <v>SYS645</v>
          </cell>
          <cell r="B284" t="str">
            <v>KENWORTH</v>
          </cell>
          <cell r="C284" t="str">
            <v>T-600 ISX</v>
          </cell>
          <cell r="D284">
            <v>2005</v>
          </cell>
        </row>
        <row r="285">
          <cell r="A285" t="str">
            <v>SYS646</v>
          </cell>
          <cell r="B285" t="str">
            <v>KENWORTH</v>
          </cell>
          <cell r="C285" t="str">
            <v>T-600 ISX</v>
          </cell>
          <cell r="D285">
            <v>2005</v>
          </cell>
        </row>
        <row r="286">
          <cell r="A286" t="str">
            <v>SYS704</v>
          </cell>
          <cell r="B286" t="str">
            <v>KENWORTH</v>
          </cell>
          <cell r="C286" t="str">
            <v>T-600 ISX</v>
          </cell>
          <cell r="D286">
            <v>2005</v>
          </cell>
        </row>
        <row r="287">
          <cell r="A287" t="str">
            <v>SYS705</v>
          </cell>
          <cell r="B287" t="str">
            <v>KENWORTH</v>
          </cell>
          <cell r="C287" t="str">
            <v>T-600 ISX</v>
          </cell>
          <cell r="D287">
            <v>2005</v>
          </cell>
        </row>
        <row r="288">
          <cell r="A288" t="str">
            <v>SYS706</v>
          </cell>
          <cell r="B288" t="str">
            <v>KENWORTH</v>
          </cell>
          <cell r="C288" t="str">
            <v>T-600 ISX</v>
          </cell>
          <cell r="D288">
            <v>2005</v>
          </cell>
        </row>
        <row r="289">
          <cell r="A289" t="str">
            <v>SYS707</v>
          </cell>
          <cell r="B289" t="str">
            <v>KENWORTH</v>
          </cell>
          <cell r="C289" t="str">
            <v>T-600 ISX</v>
          </cell>
          <cell r="D289">
            <v>2005</v>
          </cell>
        </row>
        <row r="290">
          <cell r="A290" t="str">
            <v>SYS708</v>
          </cell>
          <cell r="B290" t="str">
            <v>KENWORTH</v>
          </cell>
          <cell r="C290" t="str">
            <v>T-600 ISX</v>
          </cell>
          <cell r="D290">
            <v>2005</v>
          </cell>
        </row>
        <row r="291">
          <cell r="A291" t="str">
            <v>SYS709</v>
          </cell>
          <cell r="B291" t="str">
            <v>KENWORTH</v>
          </cell>
          <cell r="C291" t="str">
            <v>T-600 ISX</v>
          </cell>
          <cell r="D291">
            <v>2005</v>
          </cell>
        </row>
        <row r="292">
          <cell r="A292" t="str">
            <v>SYS710</v>
          </cell>
          <cell r="B292" t="str">
            <v>KENWORTH</v>
          </cell>
          <cell r="C292" t="str">
            <v>T-600 ISX</v>
          </cell>
          <cell r="D292">
            <v>2005</v>
          </cell>
        </row>
        <row r="293">
          <cell r="A293" t="str">
            <v>SYS711</v>
          </cell>
          <cell r="B293" t="str">
            <v>KENWORTH</v>
          </cell>
          <cell r="C293" t="str">
            <v>T-600 ISX</v>
          </cell>
          <cell r="D293">
            <v>2005</v>
          </cell>
        </row>
        <row r="294">
          <cell r="A294" t="str">
            <v>SYS712</v>
          </cell>
          <cell r="B294" t="str">
            <v>KENWORTH</v>
          </cell>
          <cell r="C294" t="str">
            <v>T-600 ISX</v>
          </cell>
          <cell r="D294">
            <v>2005</v>
          </cell>
        </row>
        <row r="295">
          <cell r="A295" t="str">
            <v>SYS713</v>
          </cell>
          <cell r="B295" t="str">
            <v>KENWORTH</v>
          </cell>
          <cell r="C295" t="str">
            <v>T-600 ISX</v>
          </cell>
          <cell r="D295">
            <v>2005</v>
          </cell>
        </row>
        <row r="296">
          <cell r="A296" t="str">
            <v>SYS714</v>
          </cell>
          <cell r="B296" t="str">
            <v>KENWORTH</v>
          </cell>
          <cell r="C296" t="str">
            <v>T-600 ISX</v>
          </cell>
          <cell r="D296">
            <v>2005</v>
          </cell>
        </row>
        <row r="297">
          <cell r="A297" t="str">
            <v>SYS753</v>
          </cell>
          <cell r="B297" t="str">
            <v>KENWORTH</v>
          </cell>
          <cell r="C297" t="str">
            <v>T-600 ISX</v>
          </cell>
          <cell r="D297">
            <v>2005</v>
          </cell>
        </row>
        <row r="298">
          <cell r="A298" t="str">
            <v>SYS750</v>
          </cell>
          <cell r="B298" t="str">
            <v>KENWORTH</v>
          </cell>
          <cell r="C298" t="str">
            <v>T-600 ISX</v>
          </cell>
          <cell r="D298">
            <v>2005</v>
          </cell>
        </row>
        <row r="299">
          <cell r="A299" t="str">
            <v>SYS751</v>
          </cell>
          <cell r="B299" t="str">
            <v>KENWORTH</v>
          </cell>
          <cell r="C299" t="str">
            <v>T-600 ISX</v>
          </cell>
          <cell r="D299">
            <v>2005</v>
          </cell>
        </row>
        <row r="300">
          <cell r="A300" t="str">
            <v>SYS811</v>
          </cell>
          <cell r="B300" t="str">
            <v>KENWORTH</v>
          </cell>
          <cell r="C300" t="str">
            <v>T-600 ISX</v>
          </cell>
          <cell r="D300">
            <v>2005</v>
          </cell>
        </row>
        <row r="301">
          <cell r="A301" t="str">
            <v>SYS812</v>
          </cell>
          <cell r="B301" t="str">
            <v>KENWORTH</v>
          </cell>
          <cell r="C301" t="str">
            <v>T-600 ISX</v>
          </cell>
          <cell r="D301">
            <v>2005</v>
          </cell>
        </row>
        <row r="302">
          <cell r="A302" t="str">
            <v>SYS813</v>
          </cell>
          <cell r="B302" t="str">
            <v>KENWORTH</v>
          </cell>
          <cell r="C302" t="str">
            <v>T-600 ISX</v>
          </cell>
          <cell r="D302">
            <v>2005</v>
          </cell>
        </row>
        <row r="303">
          <cell r="A303" t="str">
            <v>SYS814</v>
          </cell>
          <cell r="B303" t="str">
            <v>KENWORTH</v>
          </cell>
          <cell r="C303" t="str">
            <v>T-600 ISX</v>
          </cell>
          <cell r="D303">
            <v>2005</v>
          </cell>
        </row>
        <row r="304">
          <cell r="A304" t="str">
            <v>SYS815</v>
          </cell>
          <cell r="B304" t="str">
            <v>KENWORTH</v>
          </cell>
          <cell r="C304" t="str">
            <v>T-600 ISX</v>
          </cell>
          <cell r="D304">
            <v>2005</v>
          </cell>
        </row>
        <row r="305">
          <cell r="A305" t="str">
            <v>SYS816</v>
          </cell>
          <cell r="B305" t="str">
            <v>KENWORTH</v>
          </cell>
          <cell r="C305" t="str">
            <v>T-600 ISX</v>
          </cell>
          <cell r="D305">
            <v>2005</v>
          </cell>
        </row>
        <row r="306">
          <cell r="A306" t="str">
            <v>SYS817</v>
          </cell>
          <cell r="B306" t="str">
            <v>KENWORTH</v>
          </cell>
          <cell r="C306" t="str">
            <v>T-600 ISX</v>
          </cell>
          <cell r="D306">
            <v>2005</v>
          </cell>
        </row>
        <row r="307">
          <cell r="A307" t="str">
            <v>SYS818</v>
          </cell>
          <cell r="B307" t="str">
            <v>KENWORTH</v>
          </cell>
          <cell r="C307" t="str">
            <v>T-600 ISX</v>
          </cell>
          <cell r="D307">
            <v>2005</v>
          </cell>
        </row>
        <row r="308">
          <cell r="A308" t="str">
            <v>SYS819</v>
          </cell>
          <cell r="B308" t="str">
            <v>KENWORTH</v>
          </cell>
          <cell r="C308" t="str">
            <v>T-600 ISX</v>
          </cell>
          <cell r="D308">
            <v>2005</v>
          </cell>
        </row>
        <row r="309">
          <cell r="A309" t="str">
            <v>SYS820</v>
          </cell>
          <cell r="B309" t="str">
            <v>KENWORTH</v>
          </cell>
          <cell r="C309" t="str">
            <v>T-600 ISX</v>
          </cell>
          <cell r="D309">
            <v>2005</v>
          </cell>
        </row>
        <row r="310">
          <cell r="A310" t="str">
            <v>SYS821</v>
          </cell>
          <cell r="B310" t="str">
            <v>KENWORTH</v>
          </cell>
          <cell r="C310" t="str">
            <v>T-600 ISX</v>
          </cell>
          <cell r="D310">
            <v>2005</v>
          </cell>
        </row>
        <row r="311">
          <cell r="A311" t="str">
            <v>SYS822</v>
          </cell>
          <cell r="B311" t="str">
            <v>KENWORTH</v>
          </cell>
          <cell r="C311" t="str">
            <v>T-600 ISX</v>
          </cell>
          <cell r="D311">
            <v>2005</v>
          </cell>
        </row>
        <row r="312">
          <cell r="A312" t="str">
            <v>SYS823</v>
          </cell>
          <cell r="B312" t="str">
            <v>KENWORTH</v>
          </cell>
          <cell r="C312" t="str">
            <v>T-600 ISX</v>
          </cell>
          <cell r="D312">
            <v>2005</v>
          </cell>
        </row>
        <row r="313">
          <cell r="A313" t="str">
            <v>SYS824</v>
          </cell>
          <cell r="B313" t="str">
            <v>KENWORTH</v>
          </cell>
          <cell r="C313" t="str">
            <v>T-600 ISX</v>
          </cell>
          <cell r="D313">
            <v>2005</v>
          </cell>
        </row>
        <row r="314">
          <cell r="A314" t="str">
            <v>SYS825</v>
          </cell>
          <cell r="B314" t="str">
            <v>KENWORTH</v>
          </cell>
          <cell r="C314" t="str">
            <v>T-600 ISX</v>
          </cell>
          <cell r="D314">
            <v>2005</v>
          </cell>
        </row>
        <row r="315">
          <cell r="A315" t="str">
            <v>SYS826</v>
          </cell>
          <cell r="B315" t="str">
            <v>KENWORTH</v>
          </cell>
          <cell r="C315" t="str">
            <v>T-600 ISX</v>
          </cell>
          <cell r="D315">
            <v>2005</v>
          </cell>
        </row>
        <row r="316">
          <cell r="A316" t="str">
            <v>SYS827</v>
          </cell>
          <cell r="B316" t="str">
            <v>KENWORTH</v>
          </cell>
          <cell r="C316" t="str">
            <v>T-600 ISX</v>
          </cell>
          <cell r="D316">
            <v>2005</v>
          </cell>
        </row>
        <row r="317">
          <cell r="A317" t="str">
            <v>SYS828</v>
          </cell>
          <cell r="B317" t="str">
            <v>KENWORTH</v>
          </cell>
          <cell r="C317" t="str">
            <v>T-600 ISX</v>
          </cell>
          <cell r="D317">
            <v>2005</v>
          </cell>
        </row>
        <row r="318">
          <cell r="A318" t="str">
            <v>SYS829</v>
          </cell>
          <cell r="B318" t="str">
            <v>KENWORTH</v>
          </cell>
          <cell r="C318" t="str">
            <v>T-600 ISX</v>
          </cell>
          <cell r="D318">
            <v>2005</v>
          </cell>
        </row>
        <row r="319">
          <cell r="A319" t="str">
            <v>SYS830</v>
          </cell>
          <cell r="B319" t="str">
            <v>KENWORTH</v>
          </cell>
          <cell r="C319" t="str">
            <v>T-600 ISX</v>
          </cell>
          <cell r="D319">
            <v>2005</v>
          </cell>
        </row>
        <row r="320">
          <cell r="A320" t="str">
            <v>SYS831</v>
          </cell>
          <cell r="B320" t="str">
            <v>KENWORTH</v>
          </cell>
          <cell r="C320" t="str">
            <v>T-600 ISX</v>
          </cell>
          <cell r="D320">
            <v>2005</v>
          </cell>
        </row>
        <row r="321">
          <cell r="A321" t="str">
            <v>SYS832</v>
          </cell>
          <cell r="B321" t="str">
            <v>KENWORTH</v>
          </cell>
          <cell r="C321" t="str">
            <v>T-600 ISX</v>
          </cell>
          <cell r="D321">
            <v>2005</v>
          </cell>
        </row>
      </sheetData>
      <sheetData sheetId="14">
        <row r="1">
          <cell r="A1" t="str">
            <v>OT</v>
          </cell>
          <cell r="B1" t="str">
            <v>IdPlaca</v>
          </cell>
          <cell r="C1" t="str">
            <v>ID_Concepto</v>
          </cell>
          <cell r="D1" t="str">
            <v>TipoOT</v>
          </cell>
          <cell r="E1" t="str">
            <v>FechaInicio</v>
          </cell>
          <cell r="F1" t="str">
            <v>FechaEstimadaFin</v>
          </cell>
          <cell r="G1" t="str">
            <v>FechaFin</v>
          </cell>
          <cell r="H1" t="str">
            <v>duracion</v>
          </cell>
          <cell r="I1" t="str">
            <v>UsuarioNT</v>
          </cell>
          <cell r="J1" t="str">
            <v>Causa</v>
          </cell>
          <cell r="K1" t="str">
            <v>ID_ConceptoOT</v>
          </cell>
          <cell r="L1" t="str">
            <v>Conductor</v>
          </cell>
        </row>
        <row r="2">
          <cell r="A2">
            <v>17575</v>
          </cell>
          <cell r="B2" t="str">
            <v>SYM352</v>
          </cell>
          <cell r="C2">
            <v>2701</v>
          </cell>
          <cell r="D2" t="str">
            <v>CORRECTIVO</v>
          </cell>
          <cell r="E2">
            <v>38384.2890625</v>
          </cell>
          <cell r="F2">
            <v>38384.75</v>
          </cell>
          <cell r="G2">
            <v>38384.289583333331</v>
          </cell>
          <cell r="H2" t="str">
            <v>hcortezano</v>
          </cell>
          <cell r="K2" t="str">
            <v>3100815</v>
          </cell>
        </row>
        <row r="3">
          <cell r="A3">
            <v>17576</v>
          </cell>
          <cell r="B3" t="str">
            <v>GDH504</v>
          </cell>
          <cell r="C3">
            <v>1812</v>
          </cell>
          <cell r="D3" t="str">
            <v>CORRECTIVO</v>
          </cell>
          <cell r="E3">
            <v>38384.290682870371</v>
          </cell>
          <cell r="F3">
            <v>38384.75</v>
          </cell>
          <cell r="G3">
            <v>38384.290972222225</v>
          </cell>
          <cell r="H3" t="str">
            <v>hcortezano</v>
          </cell>
          <cell r="K3" t="str">
            <v>3100815</v>
          </cell>
        </row>
        <row r="4">
          <cell r="A4">
            <v>17577</v>
          </cell>
          <cell r="B4" t="str">
            <v>SYL398</v>
          </cell>
          <cell r="C4">
            <v>1908</v>
          </cell>
          <cell r="D4" t="str">
            <v>CORRECTIVO</v>
          </cell>
          <cell r="E4">
            <v>38384.291284722225</v>
          </cell>
          <cell r="F4">
            <v>38384.75</v>
          </cell>
          <cell r="G4">
            <v>38384.291666666664</v>
          </cell>
          <cell r="H4" t="str">
            <v>hcortezano</v>
          </cell>
          <cell r="K4" t="str">
            <v>9398696</v>
          </cell>
        </row>
        <row r="5">
          <cell r="A5">
            <v>17578</v>
          </cell>
          <cell r="B5" t="str">
            <v>R27049</v>
          </cell>
          <cell r="C5">
            <v>4609</v>
          </cell>
          <cell r="D5" t="str">
            <v>CORRECTIVO</v>
          </cell>
          <cell r="E5">
            <v>38384.291643518518</v>
          </cell>
          <cell r="F5">
            <v>38384.75</v>
          </cell>
          <cell r="G5">
            <v>38384.291666666664</v>
          </cell>
          <cell r="H5" t="str">
            <v>hcortezano</v>
          </cell>
          <cell r="K5" t="str">
            <v>10157982</v>
          </cell>
        </row>
        <row r="6">
          <cell r="A6">
            <v>17579</v>
          </cell>
          <cell r="B6" t="str">
            <v>R19937</v>
          </cell>
          <cell r="C6">
            <v>4722</v>
          </cell>
          <cell r="D6" t="str">
            <v>CORRECTIVO</v>
          </cell>
          <cell r="E6">
            <v>38384.291944444441</v>
          </cell>
          <cell r="F6">
            <v>38384.75</v>
          </cell>
          <cell r="G6">
            <v>38384.292361111111</v>
          </cell>
          <cell r="H6" t="str">
            <v>hcortezano</v>
          </cell>
          <cell r="K6" t="str">
            <v>72041841</v>
          </cell>
        </row>
        <row r="7">
          <cell r="A7">
            <v>17580</v>
          </cell>
          <cell r="B7" t="str">
            <v>R21985</v>
          </cell>
          <cell r="C7">
            <v>4111</v>
          </cell>
          <cell r="D7" t="str">
            <v>CORRECTIVO</v>
          </cell>
          <cell r="E7">
            <v>38384.292662037034</v>
          </cell>
          <cell r="F7">
            <v>38384.75</v>
          </cell>
          <cell r="G7">
            <v>38384.293055555558</v>
          </cell>
          <cell r="H7" t="str">
            <v>hcortezano</v>
          </cell>
          <cell r="K7" t="str">
            <v>3214024</v>
          </cell>
        </row>
        <row r="8">
          <cell r="A8">
            <v>17581</v>
          </cell>
          <cell r="B8" t="str">
            <v>SYL437</v>
          </cell>
          <cell r="C8">
            <v>2701</v>
          </cell>
          <cell r="D8" t="str">
            <v>CORRECTIVO</v>
          </cell>
          <cell r="E8">
            <v>38384.293252314812</v>
          </cell>
          <cell r="F8">
            <v>38384.75</v>
          </cell>
          <cell r="G8">
            <v>38384.293749999997</v>
          </cell>
          <cell r="H8" t="str">
            <v>hcortezano</v>
          </cell>
          <cell r="K8" t="str">
            <v>17194063</v>
          </cell>
        </row>
        <row r="9">
          <cell r="A9">
            <v>17582</v>
          </cell>
          <cell r="B9" t="str">
            <v>SYS646</v>
          </cell>
          <cell r="C9">
            <v>2306</v>
          </cell>
          <cell r="D9" t="str">
            <v>CORRECTIVO</v>
          </cell>
          <cell r="E9">
            <v>38384.29415509259</v>
          </cell>
          <cell r="F9">
            <v>38384.75</v>
          </cell>
          <cell r="G9">
            <v>38384.294444444444</v>
          </cell>
          <cell r="H9" t="str">
            <v>hcortezano</v>
          </cell>
          <cell r="K9" t="str">
            <v>10251108</v>
          </cell>
        </row>
        <row r="10">
          <cell r="A10">
            <v>17583</v>
          </cell>
          <cell r="B10" t="str">
            <v>R30581</v>
          </cell>
          <cell r="C10">
            <v>4001</v>
          </cell>
          <cell r="D10" t="str">
            <v>CORRECTIVO</v>
          </cell>
          <cell r="E10">
            <v>38384.294849537036</v>
          </cell>
          <cell r="F10">
            <v>38384.875</v>
          </cell>
          <cell r="G10">
            <v>38384.295138888891</v>
          </cell>
          <cell r="H10" t="str">
            <v>hcortezano</v>
          </cell>
          <cell r="K10" t="str">
            <v>19220784</v>
          </cell>
        </row>
        <row r="11">
          <cell r="A11">
            <v>17584</v>
          </cell>
          <cell r="B11" t="str">
            <v>SYS012</v>
          </cell>
          <cell r="C11">
            <v>2806</v>
          </cell>
          <cell r="D11" t="str">
            <v>PREVENTIVO</v>
          </cell>
          <cell r="E11">
            <v>38384.303136574075</v>
          </cell>
          <cell r="F11">
            <v>38384.833333333336</v>
          </cell>
          <cell r="G11">
            <v>38384.541666666664</v>
          </cell>
          <cell r="H11" t="str">
            <v>ccastror</v>
          </cell>
          <cell r="K11" t="str">
            <v>17112221</v>
          </cell>
        </row>
        <row r="12">
          <cell r="A12">
            <v>17585</v>
          </cell>
          <cell r="B12" t="str">
            <v>SYK273</v>
          </cell>
          <cell r="C12">
            <v>2407</v>
          </cell>
          <cell r="D12" t="str">
            <v>PREVENTIVO</v>
          </cell>
          <cell r="E12">
            <v>38384.310243055559</v>
          </cell>
          <cell r="F12">
            <v>38386.791666666664</v>
          </cell>
          <cell r="G12">
            <v>38388.291666666664</v>
          </cell>
          <cell r="H12" t="str">
            <v>ccastror</v>
          </cell>
          <cell r="K12" t="str">
            <v>8200318</v>
          </cell>
        </row>
        <row r="13">
          <cell r="A13">
            <v>17586</v>
          </cell>
          <cell r="B13" t="str">
            <v>SRC413</v>
          </cell>
          <cell r="C13">
            <v>2407</v>
          </cell>
          <cell r="D13" t="str">
            <v>PREVENTIVO</v>
          </cell>
          <cell r="E13">
            <v>38384.345983796295</v>
          </cell>
          <cell r="F13">
            <v>38385.833333333336</v>
          </cell>
          <cell r="G13">
            <v>38385.8125</v>
          </cell>
          <cell r="H13" t="str">
            <v>ccastror</v>
          </cell>
          <cell r="K13" t="str">
            <v>7226603</v>
          </cell>
        </row>
        <row r="14">
          <cell r="A14">
            <v>17587</v>
          </cell>
          <cell r="B14" t="str">
            <v>SYL389</v>
          </cell>
          <cell r="C14">
            <v>2409</v>
          </cell>
          <cell r="D14" t="str">
            <v>CORRECTIVO</v>
          </cell>
          <cell r="E14">
            <v>38384.355370370373</v>
          </cell>
          <cell r="F14">
            <v>38384.833333333336</v>
          </cell>
          <cell r="G14">
            <v>38384.770833333336</v>
          </cell>
          <cell r="H14" t="str">
            <v>ccastror</v>
          </cell>
          <cell r="K14" t="str">
            <v>91274141</v>
          </cell>
        </row>
        <row r="15">
          <cell r="A15">
            <v>17588</v>
          </cell>
          <cell r="B15" t="str">
            <v>CV8888</v>
          </cell>
          <cell r="C15">
            <v>1811</v>
          </cell>
          <cell r="D15" t="str">
            <v>CORRECTIVO</v>
          </cell>
          <cell r="E15">
            <v>38384.36146990741</v>
          </cell>
          <cell r="F15">
            <v>38411.875</v>
          </cell>
          <cell r="G15">
            <v>38411.75</v>
          </cell>
          <cell r="H15" t="str">
            <v>hcortezano</v>
          </cell>
          <cell r="K15" t="str">
            <v>84026332</v>
          </cell>
        </row>
        <row r="16">
          <cell r="A16">
            <v>17589</v>
          </cell>
          <cell r="B16" t="str">
            <v>TT0000</v>
          </cell>
          <cell r="C16">
            <v>1703</v>
          </cell>
          <cell r="D16" t="str">
            <v>CORRECTIVO</v>
          </cell>
          <cell r="E16">
            <v>38384.361712962964</v>
          </cell>
          <cell r="F16">
            <v>38411.875</v>
          </cell>
          <cell r="G16">
            <v>38411.75</v>
          </cell>
          <cell r="H16" t="str">
            <v>hcortezano</v>
          </cell>
          <cell r="K16" t="str">
            <v>84026332</v>
          </cell>
        </row>
        <row r="17">
          <cell r="A17">
            <v>17590</v>
          </cell>
          <cell r="B17" t="str">
            <v>CT7777</v>
          </cell>
          <cell r="C17">
            <v>4731</v>
          </cell>
          <cell r="D17" t="str">
            <v>CORRECTIVO</v>
          </cell>
          <cell r="E17">
            <v>38384.36209490741</v>
          </cell>
          <cell r="F17">
            <v>38411.875</v>
          </cell>
          <cell r="G17">
            <v>38411.75</v>
          </cell>
          <cell r="H17" t="str">
            <v>hcortezano</v>
          </cell>
          <cell r="K17" t="str">
            <v>84026332</v>
          </cell>
        </row>
        <row r="18">
          <cell r="A18">
            <v>17591</v>
          </cell>
          <cell r="B18" t="str">
            <v>SYL405</v>
          </cell>
          <cell r="C18">
            <v>2805</v>
          </cell>
          <cell r="D18" t="str">
            <v>PREVENTIVO</v>
          </cell>
          <cell r="E18">
            <v>38384.374490740738</v>
          </cell>
          <cell r="F18">
            <v>38385.833333333336</v>
          </cell>
          <cell r="G18">
            <v>38385.8125</v>
          </cell>
          <cell r="H18" t="str">
            <v>GVELANDIAA</v>
          </cell>
          <cell r="I18" t="str">
            <v>Desgaste Normal</v>
          </cell>
          <cell r="J18">
            <v>2105</v>
          </cell>
          <cell r="K18" t="str">
            <v>11340009</v>
          </cell>
        </row>
        <row r="19">
          <cell r="A19">
            <v>17592</v>
          </cell>
          <cell r="B19" t="str">
            <v>SYM348</v>
          </cell>
          <cell r="C19">
            <v>1815</v>
          </cell>
          <cell r="D19" t="str">
            <v>CORRECTIVO</v>
          </cell>
          <cell r="E19">
            <v>38384.389803240738</v>
          </cell>
          <cell r="F19">
            <v>38384.520833333336</v>
          </cell>
          <cell r="H19" t="str">
            <v>jrojasj</v>
          </cell>
          <cell r="K19" t="str">
            <v>19362361</v>
          </cell>
        </row>
        <row r="20">
          <cell r="A20">
            <v>17593</v>
          </cell>
          <cell r="B20" t="str">
            <v>SYK388</v>
          </cell>
          <cell r="C20">
            <v>2407</v>
          </cell>
          <cell r="D20" t="str">
            <v>CORRECTIVO</v>
          </cell>
          <cell r="E20">
            <v>38384.414664351854</v>
          </cell>
          <cell r="F20">
            <v>38384.833333333336</v>
          </cell>
          <cell r="G20">
            <v>38384.71875</v>
          </cell>
          <cell r="H20" t="str">
            <v>ccastror</v>
          </cell>
          <cell r="K20" t="str">
            <v>7224259</v>
          </cell>
        </row>
        <row r="21">
          <cell r="A21">
            <v>17594</v>
          </cell>
          <cell r="B21" t="str">
            <v>SYK020</v>
          </cell>
          <cell r="C21">
            <v>1805</v>
          </cell>
          <cell r="D21" t="str">
            <v>CORRECTIVO</v>
          </cell>
          <cell r="E21">
            <v>38384.420729166668</v>
          </cell>
          <cell r="F21">
            <v>38384.791666666664</v>
          </cell>
          <cell r="G21">
            <v>38384.42083333333</v>
          </cell>
          <cell r="H21" t="str">
            <v>jrojasj</v>
          </cell>
          <cell r="K21" t="str">
            <v>3180117</v>
          </cell>
        </row>
        <row r="22">
          <cell r="A22">
            <v>17595</v>
          </cell>
          <cell r="B22" t="str">
            <v>GDG796</v>
          </cell>
          <cell r="C22">
            <v>2409</v>
          </cell>
          <cell r="D22" t="str">
            <v>CORRECTIVO</v>
          </cell>
          <cell r="E22">
            <v>38384.449062500003</v>
          </cell>
          <cell r="F22">
            <v>38385.75</v>
          </cell>
          <cell r="G22">
            <v>38385.791666666664</v>
          </cell>
          <cell r="H22" t="str">
            <v>lbuitrago</v>
          </cell>
          <cell r="K22" t="str">
            <v>79500063</v>
          </cell>
        </row>
        <row r="23">
          <cell r="A23">
            <v>17596</v>
          </cell>
          <cell r="B23" t="str">
            <v>BLF126</v>
          </cell>
          <cell r="C23">
            <v>3001</v>
          </cell>
          <cell r="D23" t="str">
            <v>CORRECTIVO</v>
          </cell>
          <cell r="E23">
            <v>38384.462407407409</v>
          </cell>
          <cell r="F23">
            <v>38384.791666666664</v>
          </cell>
          <cell r="H23" t="str">
            <v>lbuitrago</v>
          </cell>
          <cell r="K23" t="str">
            <v>8312227</v>
          </cell>
        </row>
        <row r="24">
          <cell r="A24">
            <v>17597</v>
          </cell>
          <cell r="B24" t="str">
            <v>R08198</v>
          </cell>
          <cell r="C24">
            <v>4005</v>
          </cell>
          <cell r="D24" t="str">
            <v>CORRECTIVO</v>
          </cell>
          <cell r="E24">
            <v>38384.466226851851</v>
          </cell>
          <cell r="F24">
            <v>38384.875</v>
          </cell>
          <cell r="G24">
            <v>38384.466666666667</v>
          </cell>
          <cell r="H24" t="str">
            <v>hcortezano</v>
          </cell>
          <cell r="K24" t="str">
            <v>72160393</v>
          </cell>
        </row>
        <row r="25">
          <cell r="A25">
            <v>17598</v>
          </cell>
          <cell r="B25" t="str">
            <v>R25250</v>
          </cell>
          <cell r="C25">
            <v>4001</v>
          </cell>
          <cell r="D25" t="str">
            <v>CORRECTIVO</v>
          </cell>
          <cell r="E25">
            <v>38384.466840277775</v>
          </cell>
          <cell r="F25">
            <v>38384.875</v>
          </cell>
          <cell r="G25">
            <v>38384.467361111114</v>
          </cell>
          <cell r="H25" t="str">
            <v>hcortezano</v>
          </cell>
          <cell r="K25" t="str">
            <v>80276447</v>
          </cell>
        </row>
        <row r="26">
          <cell r="A26">
            <v>17599</v>
          </cell>
          <cell r="B26" t="str">
            <v>R30481</v>
          </cell>
          <cell r="C26">
            <v>4011</v>
          </cell>
          <cell r="D26" t="str">
            <v>CORRECTIVO</v>
          </cell>
          <cell r="E26">
            <v>38384.467974537038</v>
          </cell>
          <cell r="F26">
            <v>38384.875</v>
          </cell>
          <cell r="G26">
            <v>38384.468055555553</v>
          </cell>
          <cell r="H26" t="str">
            <v>hcortezano</v>
          </cell>
          <cell r="K26" t="str">
            <v>4146982</v>
          </cell>
        </row>
        <row r="27">
          <cell r="A27">
            <v>17600</v>
          </cell>
          <cell r="B27" t="str">
            <v>R27073</v>
          </cell>
          <cell r="C27">
            <v>4605</v>
          </cell>
          <cell r="D27" t="str">
            <v>CORRECTIVO</v>
          </cell>
          <cell r="E27">
            <v>38384.469085648147</v>
          </cell>
          <cell r="F27">
            <v>38384.875</v>
          </cell>
          <cell r="G27">
            <v>38384.469444444447</v>
          </cell>
          <cell r="H27" t="str">
            <v>hcortezano</v>
          </cell>
          <cell r="K27" t="str">
            <v>7225760</v>
          </cell>
        </row>
        <row r="28">
          <cell r="A28">
            <v>17601</v>
          </cell>
          <cell r="B28" t="str">
            <v>R28417</v>
          </cell>
          <cell r="C28">
            <v>4011</v>
          </cell>
          <cell r="D28" t="str">
            <v>CORRECTIVO</v>
          </cell>
          <cell r="E28">
            <v>38384.469386574077</v>
          </cell>
          <cell r="F28">
            <v>38384.583333333336</v>
          </cell>
          <cell r="G28">
            <v>38384.469444444447</v>
          </cell>
          <cell r="H28" t="str">
            <v>hcortezano</v>
          </cell>
          <cell r="K28" t="str">
            <v>2954547</v>
          </cell>
        </row>
        <row r="29">
          <cell r="A29">
            <v>17602</v>
          </cell>
          <cell r="B29" t="str">
            <v>R30495</v>
          </cell>
          <cell r="C29">
            <v>4001</v>
          </cell>
          <cell r="D29" t="str">
            <v>CORRECTIVO</v>
          </cell>
          <cell r="E29">
            <v>38384.469699074078</v>
          </cell>
          <cell r="F29">
            <v>38384.875</v>
          </cell>
          <cell r="G29">
            <v>38384.470138888886</v>
          </cell>
          <cell r="H29" t="str">
            <v>hcortezano</v>
          </cell>
          <cell r="K29" t="str">
            <v>13389186</v>
          </cell>
        </row>
        <row r="30">
          <cell r="A30">
            <v>17604</v>
          </cell>
          <cell r="B30" t="str">
            <v>SYS710</v>
          </cell>
          <cell r="C30">
            <v>1808</v>
          </cell>
          <cell r="D30" t="str">
            <v>CORRECTIVO</v>
          </cell>
          <cell r="E30">
            <v>38384.472870370373</v>
          </cell>
          <cell r="F30">
            <v>38384.875</v>
          </cell>
          <cell r="G30">
            <v>38384.472916666666</v>
          </cell>
          <cell r="H30" t="str">
            <v>hcortezano</v>
          </cell>
          <cell r="K30" t="str">
            <v>71600770</v>
          </cell>
        </row>
        <row r="31">
          <cell r="A31">
            <v>17605</v>
          </cell>
          <cell r="B31" t="str">
            <v>SUA776</v>
          </cell>
          <cell r="C31">
            <v>1703</v>
          </cell>
          <cell r="D31" t="str">
            <v>CORRECTIVO</v>
          </cell>
          <cell r="E31">
            <v>38384.473564814813</v>
          </cell>
          <cell r="F31">
            <v>38384.791666666664</v>
          </cell>
          <cell r="G31">
            <v>38384.473611111112</v>
          </cell>
          <cell r="H31" t="str">
            <v>hcortezano</v>
          </cell>
          <cell r="K31" t="str">
            <v>70115014</v>
          </cell>
        </row>
        <row r="32">
          <cell r="A32">
            <v>17606</v>
          </cell>
          <cell r="B32" t="str">
            <v>SYS018</v>
          </cell>
          <cell r="C32">
            <v>1704</v>
          </cell>
          <cell r="D32" t="str">
            <v>CORRECTIVO</v>
          </cell>
          <cell r="E32">
            <v>38384.474166666667</v>
          </cell>
          <cell r="F32">
            <v>38384.75</v>
          </cell>
          <cell r="G32">
            <v>38384.474305555559</v>
          </cell>
          <cell r="H32" t="str">
            <v>hcortezano</v>
          </cell>
          <cell r="K32" t="str">
            <v>7216485</v>
          </cell>
        </row>
        <row r="33">
          <cell r="A33">
            <v>17607</v>
          </cell>
          <cell r="B33" t="str">
            <v>R27090</v>
          </cell>
          <cell r="C33">
            <v>4123</v>
          </cell>
          <cell r="D33" t="str">
            <v>CORRECTIVO</v>
          </cell>
          <cell r="E33">
            <v>38384.474930555552</v>
          </cell>
          <cell r="F33">
            <v>38384.875</v>
          </cell>
          <cell r="G33">
            <v>38384.474999999999</v>
          </cell>
          <cell r="H33" t="str">
            <v>hcortezano</v>
          </cell>
          <cell r="K33" t="str">
            <v>79366575</v>
          </cell>
        </row>
        <row r="34">
          <cell r="A34">
            <v>17609</v>
          </cell>
          <cell r="B34" t="str">
            <v>R30538</v>
          </cell>
          <cell r="C34">
            <v>4006</v>
          </cell>
          <cell r="D34" t="str">
            <v>CORRECTIVO</v>
          </cell>
          <cell r="E34">
            <v>38384.476145833331</v>
          </cell>
          <cell r="F34">
            <v>38384.875</v>
          </cell>
          <cell r="G34">
            <v>38384.476388888892</v>
          </cell>
          <cell r="H34" t="str">
            <v>hcortezano</v>
          </cell>
          <cell r="K34" t="str">
            <v>4243453</v>
          </cell>
        </row>
        <row r="35">
          <cell r="A35">
            <v>17610</v>
          </cell>
          <cell r="B35" t="str">
            <v>R28418</v>
          </cell>
          <cell r="C35">
            <v>4002</v>
          </cell>
          <cell r="D35" t="str">
            <v>CORRECTIVO</v>
          </cell>
          <cell r="E35">
            <v>38384.476539351854</v>
          </cell>
          <cell r="F35">
            <v>38384.875</v>
          </cell>
          <cell r="G35">
            <v>38384.477083333331</v>
          </cell>
          <cell r="H35" t="str">
            <v>hcortezano</v>
          </cell>
          <cell r="K35" t="str">
            <v>19438897</v>
          </cell>
        </row>
        <row r="36">
          <cell r="A36">
            <v>17611</v>
          </cell>
          <cell r="B36" t="str">
            <v>R25241</v>
          </cell>
          <cell r="C36">
            <v>4006</v>
          </cell>
          <cell r="D36" t="str">
            <v>CORRECTIVO</v>
          </cell>
          <cell r="E36">
            <v>38384.477060185185</v>
          </cell>
          <cell r="F36">
            <v>38384.875</v>
          </cell>
          <cell r="G36">
            <v>38384.477083333331</v>
          </cell>
          <cell r="H36" t="str">
            <v>hcortezano</v>
          </cell>
          <cell r="K36" t="str">
            <v>79041838</v>
          </cell>
        </row>
        <row r="37">
          <cell r="A37">
            <v>17612</v>
          </cell>
          <cell r="B37" t="str">
            <v>R28350</v>
          </cell>
          <cell r="C37">
            <v>4005</v>
          </cell>
          <cell r="D37" t="str">
            <v>CORRECTIVO</v>
          </cell>
          <cell r="E37">
            <v>38384.477395833332</v>
          </cell>
          <cell r="F37">
            <v>38384.875</v>
          </cell>
          <cell r="G37">
            <v>38384.477777777778</v>
          </cell>
          <cell r="H37" t="str">
            <v>hcortezano</v>
          </cell>
          <cell r="K37" t="str">
            <v>91266818</v>
          </cell>
        </row>
        <row r="38">
          <cell r="A38">
            <v>17613</v>
          </cell>
          <cell r="B38" t="str">
            <v>R25243</v>
          </cell>
          <cell r="C38">
            <v>4605</v>
          </cell>
          <cell r="D38" t="str">
            <v>CORRECTIVO</v>
          </cell>
          <cell r="E38">
            <v>38384.477939814817</v>
          </cell>
          <cell r="F38">
            <v>38384.875</v>
          </cell>
          <cell r="G38">
            <v>38384.478472222225</v>
          </cell>
          <cell r="H38" t="str">
            <v>hcortezano</v>
          </cell>
          <cell r="K38" t="str">
            <v>19317057</v>
          </cell>
        </row>
        <row r="39">
          <cell r="A39">
            <v>17614</v>
          </cell>
          <cell r="B39" t="str">
            <v>R25256</v>
          </cell>
          <cell r="C39">
            <v>4722</v>
          </cell>
          <cell r="D39" t="str">
            <v>CORRECTIVO</v>
          </cell>
          <cell r="E39">
            <v>38384.47855324074</v>
          </cell>
          <cell r="F39">
            <v>38384.875</v>
          </cell>
          <cell r="G39">
            <v>38384.479166666664</v>
          </cell>
          <cell r="H39" t="str">
            <v>hcortezano</v>
          </cell>
          <cell r="K39" t="str">
            <v>91274141</v>
          </cell>
        </row>
        <row r="40">
          <cell r="A40">
            <v>17615</v>
          </cell>
          <cell r="B40" t="str">
            <v>R27061</v>
          </cell>
          <cell r="C40">
            <v>4610</v>
          </cell>
          <cell r="D40" t="str">
            <v>CORRECTIVO</v>
          </cell>
          <cell r="E40">
            <v>38384.478912037041</v>
          </cell>
          <cell r="F40">
            <v>38384.875</v>
          </cell>
          <cell r="G40">
            <v>38384.479166666664</v>
          </cell>
          <cell r="H40" t="str">
            <v>hcortezano</v>
          </cell>
          <cell r="K40" t="str">
            <v>19201031</v>
          </cell>
        </row>
        <row r="41">
          <cell r="A41">
            <v>17616</v>
          </cell>
          <cell r="B41" t="str">
            <v>SYS008</v>
          </cell>
          <cell r="C41">
            <v>2808</v>
          </cell>
          <cell r="D41" t="str">
            <v>CORRECTIVO</v>
          </cell>
          <cell r="E41">
            <v>38384.476064814815</v>
          </cell>
          <cell r="F41">
            <v>38384.520833333336</v>
          </cell>
          <cell r="G41">
            <v>38384.666666666664</v>
          </cell>
          <cell r="H41" t="str">
            <v>ccastror</v>
          </cell>
          <cell r="K41" t="str">
            <v>7228973</v>
          </cell>
        </row>
        <row r="42">
          <cell r="A42">
            <v>17617</v>
          </cell>
          <cell r="B42" t="str">
            <v>SYK270</v>
          </cell>
          <cell r="C42">
            <v>4720</v>
          </cell>
          <cell r="D42" t="str">
            <v>CORRECTIVO</v>
          </cell>
          <cell r="E42">
            <v>38384.479699074072</v>
          </cell>
          <cell r="F42">
            <v>38384.875</v>
          </cell>
          <cell r="G42">
            <v>38384.479861111111</v>
          </cell>
          <cell r="H42" t="str">
            <v>hcortezano</v>
          </cell>
          <cell r="K42" t="str">
            <v>91229638</v>
          </cell>
        </row>
        <row r="43">
          <cell r="A43">
            <v>17618</v>
          </cell>
          <cell r="B43" t="str">
            <v>SYL438</v>
          </cell>
          <cell r="C43">
            <v>2408</v>
          </cell>
          <cell r="D43" t="str">
            <v>CORRECTIVO</v>
          </cell>
          <cell r="E43">
            <v>38384.489224537036</v>
          </cell>
          <cell r="F43">
            <v>38384.708333333336</v>
          </cell>
          <cell r="G43">
            <v>38384.75</v>
          </cell>
          <cell r="H43" t="str">
            <v>ccastror</v>
          </cell>
          <cell r="K43" t="str">
            <v>79526293</v>
          </cell>
        </row>
        <row r="44">
          <cell r="A44">
            <v>17619</v>
          </cell>
          <cell r="B44" t="str">
            <v>R25245</v>
          </cell>
          <cell r="C44">
            <v>4722</v>
          </cell>
          <cell r="D44" t="str">
            <v>CORRECTIVO</v>
          </cell>
          <cell r="E44">
            <v>38384.506469907406</v>
          </cell>
          <cell r="F44">
            <v>38384.875</v>
          </cell>
          <cell r="G44">
            <v>38384.506944444445</v>
          </cell>
          <cell r="H44" t="str">
            <v>hcortezano</v>
          </cell>
          <cell r="K44" t="str">
            <v>80276447</v>
          </cell>
        </row>
        <row r="45">
          <cell r="A45">
            <v>17620</v>
          </cell>
          <cell r="B45" t="str">
            <v>R28223</v>
          </cell>
          <cell r="C45">
            <v>4722</v>
          </cell>
          <cell r="D45" t="str">
            <v>CORRECTIVO</v>
          </cell>
          <cell r="E45">
            <v>38384.506874999999</v>
          </cell>
          <cell r="F45">
            <v>38384.875</v>
          </cell>
          <cell r="G45">
            <v>38384.506944444445</v>
          </cell>
          <cell r="H45" t="str">
            <v>hcortezano</v>
          </cell>
          <cell r="K45" t="str">
            <v>11318622</v>
          </cell>
        </row>
        <row r="46">
          <cell r="A46">
            <v>17621</v>
          </cell>
          <cell r="B46" t="str">
            <v>R27024</v>
          </cell>
          <cell r="C46">
            <v>4722</v>
          </cell>
          <cell r="D46" t="str">
            <v>CORRECTIVO</v>
          </cell>
          <cell r="E46">
            <v>38384.507268518515</v>
          </cell>
          <cell r="F46">
            <v>38384.875</v>
          </cell>
          <cell r="G46">
            <v>38384.507638888892</v>
          </cell>
          <cell r="H46" t="str">
            <v>hcortezano</v>
          </cell>
          <cell r="K46" t="str">
            <v>7220359</v>
          </cell>
        </row>
        <row r="47">
          <cell r="A47">
            <v>17622</v>
          </cell>
          <cell r="B47" t="str">
            <v>R28365</v>
          </cell>
          <cell r="C47">
            <v>4722</v>
          </cell>
          <cell r="D47" t="str">
            <v>CORRECTIVO</v>
          </cell>
          <cell r="E47">
            <v>38384.5078125</v>
          </cell>
          <cell r="F47">
            <v>38384.875</v>
          </cell>
          <cell r="G47">
            <v>38384.508333333331</v>
          </cell>
          <cell r="H47" t="str">
            <v>hcortezano</v>
          </cell>
          <cell r="K47" t="str">
            <v>84026332</v>
          </cell>
        </row>
        <row r="48">
          <cell r="A48">
            <v>17623</v>
          </cell>
          <cell r="B48" t="str">
            <v>R30515</v>
          </cell>
          <cell r="C48">
            <v>4722</v>
          </cell>
          <cell r="D48" t="str">
            <v>CORRECTIVO</v>
          </cell>
          <cell r="E48">
            <v>38384.508148148147</v>
          </cell>
          <cell r="F48">
            <v>38384.875</v>
          </cell>
          <cell r="G48">
            <v>38384.508333333331</v>
          </cell>
          <cell r="H48" t="str">
            <v>hcortezano</v>
          </cell>
          <cell r="K48" t="str">
            <v>7550196</v>
          </cell>
        </row>
        <row r="49">
          <cell r="A49">
            <v>17624</v>
          </cell>
          <cell r="B49" t="str">
            <v>R28213</v>
          </cell>
          <cell r="C49">
            <v>4722</v>
          </cell>
          <cell r="D49" t="str">
            <v>CORRECTIVO</v>
          </cell>
          <cell r="E49">
            <v>38384.508518518516</v>
          </cell>
          <cell r="F49">
            <v>38384.875</v>
          </cell>
          <cell r="G49">
            <v>38384.509027777778</v>
          </cell>
          <cell r="H49" t="str">
            <v>hcortezano</v>
          </cell>
          <cell r="K49" t="str">
            <v>19196380</v>
          </cell>
        </row>
        <row r="50">
          <cell r="A50">
            <v>17625</v>
          </cell>
          <cell r="B50" t="str">
            <v>R27031</v>
          </cell>
          <cell r="C50">
            <v>4722</v>
          </cell>
          <cell r="D50" t="str">
            <v>CORRECTIVO</v>
          </cell>
          <cell r="E50">
            <v>38384.509016203701</v>
          </cell>
          <cell r="F50">
            <v>38384.875</v>
          </cell>
          <cell r="G50">
            <v>38384.509027777778</v>
          </cell>
          <cell r="H50" t="str">
            <v>hcortezano</v>
          </cell>
          <cell r="K50" t="str">
            <v>17190733</v>
          </cell>
        </row>
        <row r="51">
          <cell r="A51">
            <v>17626</v>
          </cell>
          <cell r="B51" t="str">
            <v>R27027</v>
          </cell>
          <cell r="C51">
            <v>4007</v>
          </cell>
          <cell r="D51" t="str">
            <v>CORRECTIVO</v>
          </cell>
          <cell r="E51">
            <v>38384.510752314818</v>
          </cell>
          <cell r="F51">
            <v>38384.875</v>
          </cell>
          <cell r="G51">
            <v>38384.511111111111</v>
          </cell>
          <cell r="H51" t="str">
            <v>hcortezano</v>
          </cell>
          <cell r="K51" t="str">
            <v>98534922</v>
          </cell>
        </row>
        <row r="52">
          <cell r="A52">
            <v>17627</v>
          </cell>
          <cell r="B52" t="str">
            <v>R20219</v>
          </cell>
          <cell r="C52">
            <v>4011</v>
          </cell>
          <cell r="D52" t="str">
            <v>CORRECTIVO</v>
          </cell>
          <cell r="E52">
            <v>38384.511111111111</v>
          </cell>
          <cell r="F52">
            <v>38384.875</v>
          </cell>
          <cell r="G52">
            <v>38384.511805555558</v>
          </cell>
          <cell r="H52" t="str">
            <v>hcortezano</v>
          </cell>
          <cell r="K52" t="str">
            <v>77011458</v>
          </cell>
        </row>
        <row r="53">
          <cell r="A53">
            <v>17628</v>
          </cell>
          <cell r="B53" t="str">
            <v>R28371</v>
          </cell>
          <cell r="C53">
            <v>4722</v>
          </cell>
          <cell r="D53" t="str">
            <v>CORRECTIVO</v>
          </cell>
          <cell r="E53">
            <v>38384.511504629627</v>
          </cell>
          <cell r="F53">
            <v>38384.875</v>
          </cell>
          <cell r="G53">
            <v>38384.511805555558</v>
          </cell>
          <cell r="H53" t="str">
            <v>hcortezano</v>
          </cell>
          <cell r="K53" t="str">
            <v>5882951</v>
          </cell>
        </row>
        <row r="54">
          <cell r="A54">
            <v>17629</v>
          </cell>
          <cell r="B54" t="str">
            <v>R18440</v>
          </cell>
          <cell r="C54">
            <v>4722</v>
          </cell>
          <cell r="D54" t="str">
            <v>CORRECTIVO</v>
          </cell>
          <cell r="E54">
            <v>38384.511886574073</v>
          </cell>
          <cell r="F54">
            <v>38384.875</v>
          </cell>
          <cell r="G54">
            <v>38384.512499999997</v>
          </cell>
          <cell r="H54" t="str">
            <v>hcortezano</v>
          </cell>
          <cell r="K54" t="str">
            <v>72172977</v>
          </cell>
        </row>
        <row r="55">
          <cell r="A55">
            <v>17630</v>
          </cell>
          <cell r="B55" t="str">
            <v>R19752</v>
          </cell>
          <cell r="C55">
            <v>4722</v>
          </cell>
          <cell r="D55" t="str">
            <v>CORRECTIVO</v>
          </cell>
          <cell r="E55">
            <v>38384.512372685182</v>
          </cell>
          <cell r="F55">
            <v>38384.875</v>
          </cell>
          <cell r="G55">
            <v>38384.512499999997</v>
          </cell>
          <cell r="H55" t="str">
            <v>hcortezano</v>
          </cell>
          <cell r="K55" t="str">
            <v>72165243</v>
          </cell>
        </row>
        <row r="56">
          <cell r="A56">
            <v>17631</v>
          </cell>
          <cell r="B56" t="str">
            <v>R28191</v>
          </cell>
          <cell r="C56">
            <v>4006</v>
          </cell>
          <cell r="D56" t="str">
            <v>CORRECTIVO</v>
          </cell>
          <cell r="E56">
            <v>38384.512858796297</v>
          </cell>
          <cell r="F56">
            <v>38384.875</v>
          </cell>
          <cell r="G56">
            <v>38384.513194444444</v>
          </cell>
          <cell r="H56" t="str">
            <v>hcortezano</v>
          </cell>
          <cell r="K56" t="str">
            <v>14237781</v>
          </cell>
        </row>
        <row r="57">
          <cell r="A57">
            <v>17632</v>
          </cell>
          <cell r="B57" t="str">
            <v>SYK391</v>
          </cell>
          <cell r="C57">
            <v>2410</v>
          </cell>
          <cell r="D57" t="str">
            <v>CORRECTIVO</v>
          </cell>
          <cell r="E57">
            <v>38384.578599537039</v>
          </cell>
          <cell r="F57">
            <v>38385.833333333336</v>
          </cell>
          <cell r="G57">
            <v>38384.763888888891</v>
          </cell>
          <cell r="H57" t="str">
            <v>ccastror</v>
          </cell>
          <cell r="K57" t="str">
            <v>91005174</v>
          </cell>
        </row>
        <row r="58">
          <cell r="A58">
            <v>17633</v>
          </cell>
          <cell r="B58" t="str">
            <v>SYL170</v>
          </cell>
          <cell r="C58">
            <v>1903</v>
          </cell>
          <cell r="D58" t="str">
            <v>CORRECTIVO</v>
          </cell>
          <cell r="E58">
            <v>38384.592962962961</v>
          </cell>
          <cell r="F58">
            <v>38384.729166666664</v>
          </cell>
          <cell r="H58" t="str">
            <v>jrojasj</v>
          </cell>
          <cell r="K58" t="str">
            <v>19362361</v>
          </cell>
        </row>
        <row r="59">
          <cell r="A59">
            <v>17634</v>
          </cell>
          <cell r="B59" t="str">
            <v>SYR400</v>
          </cell>
          <cell r="C59">
            <v>2210</v>
          </cell>
          <cell r="D59" t="str">
            <v>CORRECTIVO</v>
          </cell>
          <cell r="E59">
            <v>38384.613645833335</v>
          </cell>
          <cell r="F59">
            <v>38384.791666666664</v>
          </cell>
          <cell r="G59">
            <v>38384.613888888889</v>
          </cell>
          <cell r="H59" t="str">
            <v>jrojasj</v>
          </cell>
          <cell r="K59" t="str">
            <v>16669265</v>
          </cell>
        </row>
        <row r="60">
          <cell r="A60">
            <v>17635</v>
          </cell>
          <cell r="B60" t="str">
            <v>SYM370</v>
          </cell>
          <cell r="C60">
            <v>1822</v>
          </cell>
          <cell r="D60" t="str">
            <v>CORRECTIVO</v>
          </cell>
          <cell r="E60">
            <v>38384.625243055554</v>
          </cell>
          <cell r="F60">
            <v>38384.729166666664</v>
          </cell>
          <cell r="H60" t="str">
            <v>jrojasj</v>
          </cell>
          <cell r="K60" t="str">
            <v>19362361</v>
          </cell>
        </row>
        <row r="61">
          <cell r="A61">
            <v>17636</v>
          </cell>
          <cell r="B61" t="str">
            <v>SNA998</v>
          </cell>
          <cell r="C61">
            <v>2409</v>
          </cell>
          <cell r="D61" t="str">
            <v>CORRECTIVO</v>
          </cell>
          <cell r="E61">
            <v>38384.63616898148</v>
          </cell>
          <cell r="F61">
            <v>38385.791666666664</v>
          </cell>
          <cell r="G61">
            <v>38385.854166666664</v>
          </cell>
          <cell r="H61" t="str">
            <v>LBUITRAGO</v>
          </cell>
          <cell r="I61" t="str">
            <v>Desgaste Normal</v>
          </cell>
          <cell r="J61">
            <v>2504</v>
          </cell>
          <cell r="K61" t="str">
            <v>11252521</v>
          </cell>
        </row>
        <row r="62">
          <cell r="A62">
            <v>17637</v>
          </cell>
          <cell r="B62" t="str">
            <v>XVK960</v>
          </cell>
          <cell r="C62">
            <v>1806</v>
          </cell>
          <cell r="D62" t="str">
            <v>CORRECTIVO</v>
          </cell>
          <cell r="E62">
            <v>38384.658935185187</v>
          </cell>
          <cell r="F62">
            <v>38384.791666666664</v>
          </cell>
          <cell r="G62">
            <v>38384.791666666664</v>
          </cell>
          <cell r="H62" t="str">
            <v>LBUITRAGO</v>
          </cell>
          <cell r="I62" t="str">
            <v>Desgaste Normal</v>
          </cell>
          <cell r="J62">
            <v>2001</v>
          </cell>
          <cell r="K62" t="str">
            <v>79434034</v>
          </cell>
        </row>
        <row r="63">
          <cell r="A63">
            <v>17638</v>
          </cell>
          <cell r="B63" t="str">
            <v>R25102</v>
          </cell>
          <cell r="C63">
            <v>4001</v>
          </cell>
          <cell r="D63" t="str">
            <v>CORRECTIVO</v>
          </cell>
          <cell r="E63">
            <v>38384.671354166669</v>
          </cell>
          <cell r="F63">
            <v>38384.875</v>
          </cell>
          <cell r="G63">
            <v>38384.671527777777</v>
          </cell>
          <cell r="H63" t="str">
            <v>hcortezano</v>
          </cell>
          <cell r="K63" t="str">
            <v>16266790</v>
          </cell>
        </row>
        <row r="64">
          <cell r="A64">
            <v>17639</v>
          </cell>
          <cell r="B64" t="str">
            <v>SYL433</v>
          </cell>
          <cell r="C64">
            <v>2207</v>
          </cell>
          <cell r="D64" t="str">
            <v>CORRECTIVO</v>
          </cell>
          <cell r="E64">
            <v>38384.673668981479</v>
          </cell>
          <cell r="F64">
            <v>38384.875</v>
          </cell>
          <cell r="G64">
            <v>38384.674305555556</v>
          </cell>
          <cell r="H64" t="str">
            <v>hcortezano</v>
          </cell>
          <cell r="K64" t="str">
            <v>2996501</v>
          </cell>
        </row>
        <row r="65">
          <cell r="A65">
            <v>17640</v>
          </cell>
          <cell r="B65" t="str">
            <v>SYK278</v>
          </cell>
          <cell r="C65">
            <v>2602</v>
          </cell>
          <cell r="D65" t="str">
            <v>CORRECTIVO</v>
          </cell>
          <cell r="E65">
            <v>38384.676805555559</v>
          </cell>
          <cell r="F65">
            <v>38384.875</v>
          </cell>
          <cell r="G65">
            <v>38384.677083333336</v>
          </cell>
          <cell r="H65" t="str">
            <v>hcortezano</v>
          </cell>
          <cell r="K65" t="str">
            <v>91237124</v>
          </cell>
        </row>
        <row r="66">
          <cell r="A66">
            <v>17641</v>
          </cell>
          <cell r="B66" t="str">
            <v>R07004</v>
          </cell>
          <cell r="C66">
            <v>4005</v>
          </cell>
          <cell r="D66" t="str">
            <v>CORRECTIVO</v>
          </cell>
          <cell r="E66">
            <v>38384.677129629628</v>
          </cell>
          <cell r="F66">
            <v>38384.875</v>
          </cell>
          <cell r="G66">
            <v>38384.677777777775</v>
          </cell>
          <cell r="H66" t="str">
            <v>hcortezano</v>
          </cell>
          <cell r="K66" t="str">
            <v>72045310</v>
          </cell>
        </row>
        <row r="67">
          <cell r="A67">
            <v>17642</v>
          </cell>
          <cell r="B67" t="str">
            <v>R28439</v>
          </cell>
          <cell r="C67">
            <v>4002</v>
          </cell>
          <cell r="D67" t="str">
            <v>CORRECTIVO</v>
          </cell>
          <cell r="E67">
            <v>38384.677627314813</v>
          </cell>
          <cell r="F67">
            <v>38384.875</v>
          </cell>
          <cell r="G67">
            <v>38384.677777777775</v>
          </cell>
          <cell r="H67" t="str">
            <v>hcortezano</v>
          </cell>
          <cell r="K67" t="str">
            <v>79164688</v>
          </cell>
        </row>
        <row r="68">
          <cell r="A68">
            <v>17643</v>
          </cell>
          <cell r="B68" t="str">
            <v>R25262</v>
          </cell>
          <cell r="C68">
            <v>4002</v>
          </cell>
          <cell r="D68" t="str">
            <v>CORRECTIVO</v>
          </cell>
          <cell r="E68">
            <v>38384.67796296296</v>
          </cell>
          <cell r="F68">
            <v>38384.875</v>
          </cell>
          <cell r="G68">
            <v>38384.678472222222</v>
          </cell>
          <cell r="H68" t="str">
            <v>hcortezano</v>
          </cell>
          <cell r="K68" t="str">
            <v>11428454</v>
          </cell>
        </row>
        <row r="69">
          <cell r="A69">
            <v>17644</v>
          </cell>
          <cell r="B69" t="str">
            <v>R28225</v>
          </cell>
          <cell r="C69">
            <v>4006</v>
          </cell>
          <cell r="D69" t="str">
            <v>CORRECTIVO</v>
          </cell>
          <cell r="E69">
            <v>38384.678263888891</v>
          </cell>
          <cell r="F69">
            <v>38384.875</v>
          </cell>
          <cell r="G69">
            <v>38384.678472222222</v>
          </cell>
          <cell r="H69" t="str">
            <v>hcortezano</v>
          </cell>
          <cell r="K69" t="str">
            <v>80276447</v>
          </cell>
        </row>
        <row r="70">
          <cell r="A70">
            <v>17645</v>
          </cell>
          <cell r="B70" t="str">
            <v>R27030</v>
          </cell>
          <cell r="C70">
            <v>4005</v>
          </cell>
          <cell r="D70" t="str">
            <v>CORRECTIVO</v>
          </cell>
          <cell r="E70">
            <v>38384.678599537037</v>
          </cell>
          <cell r="F70">
            <v>38384.875</v>
          </cell>
          <cell r="G70">
            <v>38384.679166666669</v>
          </cell>
          <cell r="H70" t="str">
            <v>hcortezano</v>
          </cell>
          <cell r="K70" t="str">
            <v>10251108</v>
          </cell>
        </row>
        <row r="71">
          <cell r="A71">
            <v>17646</v>
          </cell>
          <cell r="B71" t="str">
            <v>SYL424</v>
          </cell>
          <cell r="C71">
            <v>1806</v>
          </cell>
          <cell r="D71" t="str">
            <v>CORRECTIVO</v>
          </cell>
          <cell r="E71">
            <v>38384.678888888891</v>
          </cell>
          <cell r="F71">
            <v>38384.875</v>
          </cell>
          <cell r="G71">
            <v>38384.679166666669</v>
          </cell>
          <cell r="H71" t="str">
            <v>hcortezano</v>
          </cell>
          <cell r="K71" t="str">
            <v>91472572</v>
          </cell>
        </row>
        <row r="72">
          <cell r="A72">
            <v>17647</v>
          </cell>
          <cell r="B72" t="str">
            <v>SYK267</v>
          </cell>
          <cell r="C72">
            <v>4201</v>
          </cell>
          <cell r="D72" t="str">
            <v>CORRECTIVO</v>
          </cell>
          <cell r="E72">
            <v>38384.679282407407</v>
          </cell>
          <cell r="F72">
            <v>38384.875</v>
          </cell>
          <cell r="G72">
            <v>38384.679861111108</v>
          </cell>
          <cell r="H72" t="str">
            <v>hcortezano</v>
          </cell>
          <cell r="K72" t="str">
            <v>72172977</v>
          </cell>
        </row>
        <row r="73">
          <cell r="A73">
            <v>17648</v>
          </cell>
          <cell r="B73" t="str">
            <v>R21988</v>
          </cell>
          <cell r="C73">
            <v>4001</v>
          </cell>
          <cell r="D73" t="str">
            <v>CORRECTIVO</v>
          </cell>
          <cell r="E73">
            <v>38384.679629629631</v>
          </cell>
          <cell r="F73">
            <v>38384.875</v>
          </cell>
          <cell r="G73">
            <v>38384.679861111108</v>
          </cell>
          <cell r="H73" t="str">
            <v>hcortezano</v>
          </cell>
          <cell r="K73" t="str">
            <v>91229638</v>
          </cell>
        </row>
        <row r="74">
          <cell r="A74">
            <v>17649</v>
          </cell>
          <cell r="B74" t="str">
            <v>R25257</v>
          </cell>
          <cell r="C74">
            <v>4722</v>
          </cell>
          <cell r="D74" t="str">
            <v>CORRECTIVO</v>
          </cell>
          <cell r="E74">
            <v>38384.682280092595</v>
          </cell>
          <cell r="F74">
            <v>38384.875</v>
          </cell>
          <cell r="G74">
            <v>38384.682638888888</v>
          </cell>
          <cell r="H74" t="str">
            <v>hcortezano</v>
          </cell>
          <cell r="K74" t="str">
            <v>19259418</v>
          </cell>
        </row>
        <row r="75">
          <cell r="A75">
            <v>17650</v>
          </cell>
          <cell r="B75" t="str">
            <v>R32031</v>
          </cell>
          <cell r="C75">
            <v>4722</v>
          </cell>
          <cell r="D75" t="str">
            <v>CORRECTIVO</v>
          </cell>
          <cell r="E75">
            <v>38384.682615740741</v>
          </cell>
          <cell r="F75">
            <v>38384.791666666664</v>
          </cell>
          <cell r="G75">
            <v>38384.682638888888</v>
          </cell>
          <cell r="H75" t="str">
            <v>hcortezano</v>
          </cell>
          <cell r="K75" t="str">
            <v>7228973</v>
          </cell>
        </row>
        <row r="76">
          <cell r="A76">
            <v>17651</v>
          </cell>
          <cell r="B76" t="str">
            <v>R27025</v>
          </cell>
          <cell r="C76">
            <v>4722</v>
          </cell>
          <cell r="D76" t="str">
            <v>CORRECTIVO</v>
          </cell>
          <cell r="E76">
            <v>38384.683819444443</v>
          </cell>
          <cell r="F76">
            <v>38384.875</v>
          </cell>
          <cell r="G76">
            <v>38384.684027777781</v>
          </cell>
          <cell r="H76" t="str">
            <v>hcortezano</v>
          </cell>
          <cell r="K76" t="str">
            <v>4243453</v>
          </cell>
        </row>
        <row r="77">
          <cell r="A77">
            <v>17652</v>
          </cell>
          <cell r="B77" t="str">
            <v>SYL587</v>
          </cell>
          <cell r="C77">
            <v>2410</v>
          </cell>
          <cell r="D77" t="str">
            <v>EXPRESS</v>
          </cell>
          <cell r="E77">
            <v>38384.681006944447</v>
          </cell>
          <cell r="F77">
            <v>38384.75</v>
          </cell>
          <cell r="G77">
            <v>38384.8125</v>
          </cell>
          <cell r="H77" t="str">
            <v>LBUITRAGO</v>
          </cell>
          <cell r="I77" t="str">
            <v>Desgaste Normal</v>
          </cell>
          <cell r="J77">
            <v>2313</v>
          </cell>
          <cell r="K77" t="str">
            <v>4060601</v>
          </cell>
        </row>
        <row r="78">
          <cell r="A78">
            <v>17653</v>
          </cell>
          <cell r="B78" t="str">
            <v>SYK321</v>
          </cell>
          <cell r="C78">
            <v>3108</v>
          </cell>
          <cell r="D78" t="str">
            <v>CORRECTIVO</v>
          </cell>
          <cell r="E78">
            <v>38384.694351851853</v>
          </cell>
          <cell r="F78">
            <v>38384.875</v>
          </cell>
          <cell r="G78">
            <v>38384.694444444445</v>
          </cell>
          <cell r="H78" t="str">
            <v>hcortezano</v>
          </cell>
          <cell r="K78" t="str">
            <v>8749134</v>
          </cell>
        </row>
        <row r="79">
          <cell r="A79">
            <v>17654</v>
          </cell>
          <cell r="B79" t="str">
            <v>SYL432</v>
          </cell>
          <cell r="C79">
            <v>2103</v>
          </cell>
          <cell r="D79" t="str">
            <v>CORRECTIVO</v>
          </cell>
          <cell r="E79">
            <v>38384.694930555554</v>
          </cell>
          <cell r="F79">
            <v>38384.875</v>
          </cell>
          <cell r="G79">
            <v>38384.695138888892</v>
          </cell>
          <cell r="H79" t="str">
            <v>hcortezano</v>
          </cell>
          <cell r="K79" t="str">
            <v>91212622</v>
          </cell>
        </row>
        <row r="80">
          <cell r="A80">
            <v>17655</v>
          </cell>
          <cell r="B80" t="str">
            <v>SYK020</v>
          </cell>
          <cell r="C80">
            <v>1814</v>
          </cell>
          <cell r="D80" t="str">
            <v>CORRECTIVO</v>
          </cell>
          <cell r="E80">
            <v>38384.695347222223</v>
          </cell>
          <cell r="F80">
            <v>38384.875</v>
          </cell>
          <cell r="G80">
            <v>38384.695833333331</v>
          </cell>
          <cell r="H80" t="str">
            <v>hcortezano</v>
          </cell>
          <cell r="K80" t="str">
            <v>91212622</v>
          </cell>
        </row>
        <row r="81">
          <cell r="A81">
            <v>17656</v>
          </cell>
          <cell r="B81" t="str">
            <v>SYK395</v>
          </cell>
          <cell r="C81">
            <v>4720</v>
          </cell>
          <cell r="D81" t="str">
            <v>CORRECTIVO</v>
          </cell>
          <cell r="E81">
            <v>38384.695856481485</v>
          </cell>
          <cell r="F81">
            <v>38384.875</v>
          </cell>
          <cell r="G81">
            <v>38384.696527777778</v>
          </cell>
          <cell r="H81" t="str">
            <v>hcortezano</v>
          </cell>
          <cell r="K81" t="str">
            <v>79589935</v>
          </cell>
        </row>
        <row r="82">
          <cell r="A82">
            <v>17657</v>
          </cell>
          <cell r="B82" t="str">
            <v>R27084</v>
          </cell>
          <cell r="C82">
            <v>4006</v>
          </cell>
          <cell r="D82" t="str">
            <v>CORRECTIVO</v>
          </cell>
          <cell r="E82">
            <v>38384.696273148147</v>
          </cell>
          <cell r="F82">
            <v>38384.875</v>
          </cell>
          <cell r="G82">
            <v>38384.696527777778</v>
          </cell>
          <cell r="H82" t="str">
            <v>hcortezano</v>
          </cell>
          <cell r="K82" t="str">
            <v>79131571</v>
          </cell>
        </row>
        <row r="83">
          <cell r="A83">
            <v>17658</v>
          </cell>
          <cell r="B83" t="str">
            <v>R17018</v>
          </cell>
          <cell r="C83">
            <v>4503</v>
          </cell>
          <cell r="D83" t="str">
            <v>CORRECTIVO</v>
          </cell>
          <cell r="E83">
            <v>38384.722708333335</v>
          </cell>
          <cell r="F83">
            <v>38385.791666666664</v>
          </cell>
          <cell r="H83" t="str">
            <v>lbuitrago</v>
          </cell>
          <cell r="K83" t="str">
            <v>79164688</v>
          </cell>
        </row>
        <row r="84">
          <cell r="A84">
            <v>17659</v>
          </cell>
          <cell r="B84" t="str">
            <v>SYK275</v>
          </cell>
          <cell r="C84">
            <v>1805</v>
          </cell>
          <cell r="D84" t="str">
            <v>CORRECTIVO</v>
          </cell>
          <cell r="E84">
            <v>38384.763252314813</v>
          </cell>
          <cell r="F84">
            <v>38385.833333333336</v>
          </cell>
          <cell r="G84">
            <v>38384.833333333336</v>
          </cell>
          <cell r="H84" t="str">
            <v>jrojasj</v>
          </cell>
          <cell r="K84" t="str">
            <v>72041841</v>
          </cell>
        </row>
        <row r="85">
          <cell r="A85">
            <v>17660</v>
          </cell>
          <cell r="B85" t="str">
            <v>SYK279</v>
          </cell>
          <cell r="C85">
            <v>1908</v>
          </cell>
          <cell r="D85" t="str">
            <v>CORRECTIVO</v>
          </cell>
          <cell r="E85">
            <v>38384.767083333332</v>
          </cell>
          <cell r="F85">
            <v>38385.791666666664</v>
          </cell>
          <cell r="G85">
            <v>38385.625</v>
          </cell>
          <cell r="H85" t="str">
            <v>LBUITRAGO</v>
          </cell>
          <cell r="I85" t="str">
            <v>Técnico- Garantía</v>
          </cell>
          <cell r="J85">
            <v>1810</v>
          </cell>
          <cell r="K85" t="str">
            <v>4041416</v>
          </cell>
        </row>
        <row r="86">
          <cell r="A86">
            <v>17661</v>
          </cell>
          <cell r="B86" t="str">
            <v>SYR402</v>
          </cell>
          <cell r="C86">
            <v>4731</v>
          </cell>
          <cell r="D86" t="str">
            <v>PREVENTIVO</v>
          </cell>
          <cell r="E86">
            <v>38384.77753472222</v>
          </cell>
          <cell r="F86">
            <v>38385.791666666664</v>
          </cell>
          <cell r="G86">
            <v>38385.666666666664</v>
          </cell>
          <cell r="H86" t="str">
            <v>LBUITRAGO</v>
          </cell>
          <cell r="I86" t="str">
            <v>Desgaste Normal</v>
          </cell>
          <cell r="K86" t="str">
            <v>6760515</v>
          </cell>
        </row>
        <row r="87">
          <cell r="A87">
            <v>17662</v>
          </cell>
          <cell r="B87" t="str">
            <v>SYL440</v>
          </cell>
          <cell r="C87">
            <v>2410</v>
          </cell>
          <cell r="D87" t="str">
            <v>CORRECTIVO</v>
          </cell>
          <cell r="E87">
            <v>38384.782905092594</v>
          </cell>
          <cell r="F87">
            <v>38385.791666666664</v>
          </cell>
          <cell r="G87">
            <v>38385.75</v>
          </cell>
          <cell r="H87" t="str">
            <v>LBUITRAGO</v>
          </cell>
          <cell r="I87" t="str">
            <v>Desgaste Normal</v>
          </cell>
          <cell r="J87">
            <v>1834</v>
          </cell>
          <cell r="K87" t="str">
            <v>2954547</v>
          </cell>
        </row>
        <row r="88">
          <cell r="A88">
            <v>17663</v>
          </cell>
          <cell r="B88" t="str">
            <v>SYK381</v>
          </cell>
          <cell r="C88">
            <v>2708</v>
          </cell>
          <cell r="D88" t="str">
            <v>CORRECTIVO</v>
          </cell>
          <cell r="E88">
            <v>38385.311527777776</v>
          </cell>
          <cell r="F88">
            <v>38385.75</v>
          </cell>
          <cell r="G88">
            <v>38385.5</v>
          </cell>
          <cell r="H88" t="str">
            <v>LBUITRAGO</v>
          </cell>
          <cell r="I88" t="str">
            <v>Desgaste Normal</v>
          </cell>
          <cell r="J88">
            <v>2303</v>
          </cell>
          <cell r="K88" t="str">
            <v>79286031</v>
          </cell>
        </row>
        <row r="89">
          <cell r="A89">
            <v>17664</v>
          </cell>
          <cell r="B89" t="str">
            <v>SYS824</v>
          </cell>
          <cell r="C89">
            <v>2708</v>
          </cell>
          <cell r="D89" t="str">
            <v>CORRECTIVO</v>
          </cell>
          <cell r="E89">
            <v>38385.317118055558</v>
          </cell>
          <cell r="F89">
            <v>38385.75</v>
          </cell>
          <cell r="G89">
            <v>38385.770833333336</v>
          </cell>
          <cell r="H89" t="str">
            <v>LBUITRAGO</v>
          </cell>
          <cell r="I89" t="str">
            <v>Desgaste Normal</v>
          </cell>
          <cell r="J89">
            <v>2303</v>
          </cell>
          <cell r="K89" t="str">
            <v>14237781</v>
          </cell>
        </row>
        <row r="90">
          <cell r="A90">
            <v>17665</v>
          </cell>
          <cell r="B90" t="str">
            <v>SYQ480</v>
          </cell>
          <cell r="C90">
            <v>3005</v>
          </cell>
          <cell r="D90" t="str">
            <v>CORRECTIVO</v>
          </cell>
          <cell r="E90">
            <v>38385.333287037036</v>
          </cell>
          <cell r="F90">
            <v>38385.729166666664</v>
          </cell>
          <cell r="H90" t="str">
            <v>jrojasj</v>
          </cell>
          <cell r="K90" t="str">
            <v>1936231</v>
          </cell>
        </row>
        <row r="91">
          <cell r="A91">
            <v>17666</v>
          </cell>
          <cell r="B91" t="str">
            <v>SYR933</v>
          </cell>
          <cell r="C91">
            <v>2804</v>
          </cell>
          <cell r="D91" t="str">
            <v>PREVENTIVO</v>
          </cell>
          <cell r="E91">
            <v>38385.33252314815</v>
          </cell>
          <cell r="F91">
            <v>38385.833333333336</v>
          </cell>
          <cell r="G91">
            <v>38385.791666666664</v>
          </cell>
          <cell r="H91" t="str">
            <v>CCASTRO</v>
          </cell>
          <cell r="I91" t="str">
            <v>Desgaste Normal</v>
          </cell>
          <cell r="K91" t="str">
            <v>19109408</v>
          </cell>
        </row>
        <row r="92">
          <cell r="A92">
            <v>17667</v>
          </cell>
          <cell r="B92" t="str">
            <v>SYK173</v>
          </cell>
          <cell r="C92">
            <v>2006</v>
          </cell>
          <cell r="D92" t="str">
            <v>CORRECTIVO</v>
          </cell>
          <cell r="E92">
            <v>38385.342453703706</v>
          </cell>
          <cell r="F92">
            <v>38385.520833333336</v>
          </cell>
          <cell r="G92">
            <v>38385.8125</v>
          </cell>
          <cell r="H92" t="str">
            <v>ccastror</v>
          </cell>
          <cell r="K92" t="str">
            <v>17415061</v>
          </cell>
        </row>
        <row r="93">
          <cell r="A93">
            <v>17668</v>
          </cell>
          <cell r="B93" t="str">
            <v>SYK390</v>
          </cell>
          <cell r="C93">
            <v>1712</v>
          </cell>
          <cell r="D93" t="str">
            <v>PREVENTIVO</v>
          </cell>
          <cell r="E93">
            <v>38385.347175925926</v>
          </cell>
          <cell r="F93">
            <v>38387.833333333336</v>
          </cell>
          <cell r="G93">
            <v>38407.708333333336</v>
          </cell>
          <cell r="H93" t="str">
            <v>LBUITRAGO</v>
          </cell>
          <cell r="K93" t="str">
            <v>14227497</v>
          </cell>
        </row>
        <row r="94">
          <cell r="A94">
            <v>17669</v>
          </cell>
          <cell r="B94" t="str">
            <v>SYK283</v>
          </cell>
          <cell r="C94">
            <v>1704</v>
          </cell>
          <cell r="D94" t="str">
            <v>EXPRESS</v>
          </cell>
          <cell r="E94">
            <v>38385.361481481479</v>
          </cell>
          <cell r="F94">
            <v>38385.416666666664</v>
          </cell>
          <cell r="G94">
            <v>38385.5</v>
          </cell>
          <cell r="H94" t="str">
            <v>LBUITRAGO</v>
          </cell>
          <cell r="I94" t="str">
            <v>Desgaste Normal</v>
          </cell>
          <cell r="J94">
            <v>1706</v>
          </cell>
          <cell r="K94" t="str">
            <v>74370499</v>
          </cell>
        </row>
        <row r="95">
          <cell r="A95">
            <v>17670</v>
          </cell>
          <cell r="B95" t="str">
            <v>CEO708</v>
          </cell>
          <cell r="C95">
            <v>2308</v>
          </cell>
          <cell r="D95" t="str">
            <v>CORRECTIVO</v>
          </cell>
          <cell r="E95">
            <v>38385.364699074074</v>
          </cell>
          <cell r="F95">
            <v>38403.833333333336</v>
          </cell>
          <cell r="H95" t="str">
            <v>ccastror</v>
          </cell>
          <cell r="K95" t="str">
            <v>19109408</v>
          </cell>
        </row>
        <row r="96">
          <cell r="A96">
            <v>17671</v>
          </cell>
          <cell r="B96" t="str">
            <v>SYQ485</v>
          </cell>
          <cell r="C96">
            <v>2403</v>
          </cell>
          <cell r="D96" t="str">
            <v>CORRECTIVO</v>
          </cell>
          <cell r="E96">
            <v>38385.366122685184</v>
          </cell>
          <cell r="F96">
            <v>38385.729166666664</v>
          </cell>
          <cell r="H96" t="str">
            <v>jrojasj</v>
          </cell>
          <cell r="K96" t="str">
            <v>19362361</v>
          </cell>
        </row>
        <row r="97">
          <cell r="A97">
            <v>17672</v>
          </cell>
          <cell r="B97" t="str">
            <v>SYM364</v>
          </cell>
          <cell r="C97">
            <v>1806</v>
          </cell>
          <cell r="D97" t="str">
            <v>CORRECTIVO</v>
          </cell>
          <cell r="E97">
            <v>38385.383159722223</v>
          </cell>
          <cell r="F97">
            <v>38385.75</v>
          </cell>
          <cell r="G97">
            <v>38385.638888888891</v>
          </cell>
          <cell r="H97" t="str">
            <v>LBUITRAGO</v>
          </cell>
          <cell r="I97" t="str">
            <v>Desgaste Normal</v>
          </cell>
          <cell r="J97">
            <v>2108</v>
          </cell>
          <cell r="K97" t="str">
            <v>79394323</v>
          </cell>
        </row>
        <row r="98">
          <cell r="A98">
            <v>17673</v>
          </cell>
          <cell r="B98" t="str">
            <v>SYM356</v>
          </cell>
          <cell r="C98">
            <v>3108</v>
          </cell>
          <cell r="D98" t="str">
            <v>EXPRESS</v>
          </cell>
          <cell r="E98">
            <v>38385.405439814815</v>
          </cell>
          <cell r="F98">
            <v>38385.458333333336</v>
          </cell>
          <cell r="G98">
            <v>38385.666666666664</v>
          </cell>
          <cell r="H98" t="str">
            <v>CCASTRO</v>
          </cell>
          <cell r="I98" t="str">
            <v>Desgaste Normal</v>
          </cell>
          <cell r="J98">
            <v>3001</v>
          </cell>
          <cell r="K98" t="str">
            <v>6034121</v>
          </cell>
        </row>
        <row r="99">
          <cell r="A99">
            <v>17674</v>
          </cell>
          <cell r="B99" t="str">
            <v>SYK023</v>
          </cell>
          <cell r="C99">
            <v>2204</v>
          </cell>
          <cell r="D99" t="str">
            <v>CORRECTIVO</v>
          </cell>
          <cell r="E99">
            <v>38385.427662037036</v>
          </cell>
          <cell r="F99">
            <v>38387.833333333336</v>
          </cell>
          <cell r="G99">
            <v>38388.8125</v>
          </cell>
          <cell r="H99" t="str">
            <v>CCASTRO</v>
          </cell>
          <cell r="I99" t="str">
            <v>Desgaste Normal</v>
          </cell>
          <cell r="J99">
            <v>2802</v>
          </cell>
          <cell r="K99" t="str">
            <v>74858824</v>
          </cell>
        </row>
        <row r="100">
          <cell r="A100">
            <v>17675</v>
          </cell>
          <cell r="B100" t="str">
            <v>R10495</v>
          </cell>
          <cell r="C100">
            <v>4505</v>
          </cell>
          <cell r="D100" t="str">
            <v>CORRECTIVO</v>
          </cell>
          <cell r="E100">
            <v>38385.453414351854</v>
          </cell>
          <cell r="F100">
            <v>38387.833333333336</v>
          </cell>
          <cell r="G100">
            <v>38388.611111111109</v>
          </cell>
          <cell r="H100" t="str">
            <v>ccastror</v>
          </cell>
          <cell r="K100" t="str">
            <v>74858824</v>
          </cell>
        </row>
        <row r="101">
          <cell r="A101">
            <v>17676</v>
          </cell>
          <cell r="B101" t="str">
            <v>SYR412</v>
          </cell>
          <cell r="C101">
            <v>2901</v>
          </cell>
          <cell r="D101" t="str">
            <v>EXPRESS</v>
          </cell>
          <cell r="E101">
            <v>38385.469837962963</v>
          </cell>
          <cell r="F101">
            <v>38385.666666666664</v>
          </cell>
          <cell r="G101">
            <v>38385.6875</v>
          </cell>
          <cell r="H101" t="str">
            <v>CCASTRO</v>
          </cell>
          <cell r="I101" t="str">
            <v>Desgaste Normal</v>
          </cell>
          <cell r="J101">
            <v>2902</v>
          </cell>
          <cell r="K101" t="str">
            <v>1050131</v>
          </cell>
        </row>
        <row r="102">
          <cell r="A102">
            <v>17677</v>
          </cell>
          <cell r="B102" t="str">
            <v>SYK407</v>
          </cell>
          <cell r="C102">
            <v>2408</v>
          </cell>
          <cell r="D102" t="str">
            <v>EXPRESS</v>
          </cell>
          <cell r="E102">
            <v>38385.477592592593</v>
          </cell>
          <cell r="F102">
            <v>38385.583333333336</v>
          </cell>
          <cell r="G102">
            <v>38385.729166666664</v>
          </cell>
          <cell r="H102" t="str">
            <v>CCASTRO</v>
          </cell>
          <cell r="I102" t="str">
            <v>Desgaste Normal</v>
          </cell>
          <cell r="J102">
            <v>2605</v>
          </cell>
          <cell r="K102" t="str">
            <v>11338744</v>
          </cell>
        </row>
        <row r="103">
          <cell r="A103">
            <v>17678</v>
          </cell>
          <cell r="B103" t="str">
            <v>SYL403</v>
          </cell>
          <cell r="C103">
            <v>2708</v>
          </cell>
          <cell r="D103" t="str">
            <v>EXPRESS</v>
          </cell>
          <cell r="E103">
            <v>38385.492534722223</v>
          </cell>
          <cell r="F103">
            <v>38385.520833333336</v>
          </cell>
          <cell r="G103">
            <v>38385.666666666664</v>
          </cell>
          <cell r="H103" t="str">
            <v>CCASTRO</v>
          </cell>
          <cell r="I103" t="str">
            <v>Desgaste Normal</v>
          </cell>
          <cell r="J103">
            <v>1908</v>
          </cell>
          <cell r="K103" t="str">
            <v>4337240</v>
          </cell>
        </row>
        <row r="104">
          <cell r="A104">
            <v>17679</v>
          </cell>
          <cell r="B104" t="str">
            <v>SYR398</v>
          </cell>
          <cell r="C104">
            <v>2708</v>
          </cell>
          <cell r="D104" t="str">
            <v>EXPRESS</v>
          </cell>
          <cell r="E104">
            <v>38385.49895833333</v>
          </cell>
          <cell r="F104">
            <v>38385.625</v>
          </cell>
          <cell r="G104">
            <v>38385.666666666664</v>
          </cell>
          <cell r="H104" t="str">
            <v>CCASTRO</v>
          </cell>
          <cell r="I104" t="str">
            <v>Desgaste Normal</v>
          </cell>
          <cell r="J104">
            <v>3002</v>
          </cell>
          <cell r="K104" t="str">
            <v>7222672</v>
          </cell>
        </row>
        <row r="105">
          <cell r="A105">
            <v>17680</v>
          </cell>
          <cell r="B105" t="str">
            <v>SYK399</v>
          </cell>
          <cell r="C105">
            <v>2408</v>
          </cell>
          <cell r="D105" t="str">
            <v>PREVENTIVO</v>
          </cell>
          <cell r="E105">
            <v>38385.514004629629</v>
          </cell>
          <cell r="F105">
            <v>38388.75</v>
          </cell>
          <cell r="G105">
            <v>38386.833333333336</v>
          </cell>
          <cell r="H105" t="str">
            <v>CCASTRO</v>
          </cell>
          <cell r="I105" t="str">
            <v>Desgaste Normal</v>
          </cell>
          <cell r="K105" t="str">
            <v>79825285</v>
          </cell>
        </row>
        <row r="106">
          <cell r="A106">
            <v>17681</v>
          </cell>
          <cell r="B106" t="str">
            <v>SYL434</v>
          </cell>
          <cell r="C106">
            <v>2408</v>
          </cell>
          <cell r="D106" t="str">
            <v>EXPRESS</v>
          </cell>
          <cell r="E106">
            <v>38385.592002314814</v>
          </cell>
          <cell r="F106">
            <v>38385.666666666664</v>
          </cell>
          <cell r="G106">
            <v>38385.743055555555</v>
          </cell>
          <cell r="H106" t="str">
            <v>CCASTRO</v>
          </cell>
          <cell r="I106" t="str">
            <v>Desgaste Normal</v>
          </cell>
          <cell r="J106">
            <v>1808</v>
          </cell>
          <cell r="K106" t="str">
            <v>19259418</v>
          </cell>
        </row>
        <row r="107">
          <cell r="A107">
            <v>17682</v>
          </cell>
          <cell r="B107" t="str">
            <v>R15208</v>
          </cell>
          <cell r="C107">
            <v>4502</v>
          </cell>
          <cell r="D107" t="str">
            <v>CORRECTIVO</v>
          </cell>
          <cell r="E107">
            <v>38385.611608796295</v>
          </cell>
          <cell r="F107">
            <v>38388.75</v>
          </cell>
          <cell r="G107">
            <v>38387.75</v>
          </cell>
          <cell r="H107" t="str">
            <v>lbuitrago</v>
          </cell>
          <cell r="K107" t="str">
            <v>79460193</v>
          </cell>
        </row>
        <row r="108">
          <cell r="A108">
            <v>17683</v>
          </cell>
          <cell r="B108" t="str">
            <v>R25126</v>
          </cell>
          <cell r="C108">
            <v>4301</v>
          </cell>
          <cell r="D108" t="str">
            <v>CORRECTIVO</v>
          </cell>
          <cell r="E108">
            <v>38385.648310185185</v>
          </cell>
          <cell r="F108">
            <v>38385.75</v>
          </cell>
          <cell r="G108">
            <v>38385.75</v>
          </cell>
          <cell r="H108" t="str">
            <v>jguzman</v>
          </cell>
          <cell r="K108" t="str">
            <v>17445856</v>
          </cell>
        </row>
        <row r="109">
          <cell r="A109">
            <v>17684</v>
          </cell>
          <cell r="B109" t="str">
            <v>SYK414</v>
          </cell>
          <cell r="C109">
            <v>2408</v>
          </cell>
          <cell r="D109" t="str">
            <v>EXPRESS</v>
          </cell>
          <cell r="E109">
            <v>38385.671932870369</v>
          </cell>
          <cell r="F109">
            <v>38385.75</v>
          </cell>
          <cell r="G109">
            <v>38385.770833333336</v>
          </cell>
          <cell r="H109" t="str">
            <v>LBUITRAGO</v>
          </cell>
          <cell r="I109" t="str">
            <v>Desgaste Normal</v>
          </cell>
          <cell r="J109">
            <v>3114</v>
          </cell>
          <cell r="K109" t="str">
            <v>17445856</v>
          </cell>
        </row>
        <row r="110">
          <cell r="A110">
            <v>17685</v>
          </cell>
          <cell r="B110" t="str">
            <v>SYM359</v>
          </cell>
          <cell r="C110">
            <v>1806</v>
          </cell>
          <cell r="D110" t="str">
            <v>CORRECTIVO</v>
          </cell>
          <cell r="E110">
            <v>38385.68408564815</v>
          </cell>
          <cell r="F110">
            <v>38386.75</v>
          </cell>
          <cell r="G110">
            <v>38386.666666666664</v>
          </cell>
          <cell r="H110" t="str">
            <v>LBUITRAGO</v>
          </cell>
          <cell r="I110" t="str">
            <v>Desgaste Normal</v>
          </cell>
          <cell r="J110">
            <v>2201</v>
          </cell>
          <cell r="K110" t="str">
            <v>79338737</v>
          </cell>
        </row>
        <row r="111">
          <cell r="A111">
            <v>17686</v>
          </cell>
          <cell r="B111" t="str">
            <v>R15957</v>
          </cell>
          <cell r="C111">
            <v>4505</v>
          </cell>
          <cell r="D111" t="str">
            <v>CORRECTIVO</v>
          </cell>
          <cell r="E111">
            <v>38385.706435185188</v>
          </cell>
          <cell r="F111">
            <v>38386.75</v>
          </cell>
          <cell r="G111">
            <v>38385.875</v>
          </cell>
          <cell r="H111" t="str">
            <v>lbuitrago</v>
          </cell>
          <cell r="K111" t="str">
            <v>11338744</v>
          </cell>
        </row>
        <row r="112">
          <cell r="A112">
            <v>17687</v>
          </cell>
          <cell r="B112" t="str">
            <v>XVH413</v>
          </cell>
          <cell r="C112">
            <v>2708</v>
          </cell>
          <cell r="D112" t="str">
            <v>CORRECTIVO</v>
          </cell>
          <cell r="E112">
            <v>38385.716898148145</v>
          </cell>
          <cell r="F112">
            <v>38386.666666666664</v>
          </cell>
          <cell r="G112">
            <v>38386.645833333336</v>
          </cell>
          <cell r="H112" t="str">
            <v>LBUITRAGO</v>
          </cell>
          <cell r="I112" t="str">
            <v>Técnico- Garantía</v>
          </cell>
          <cell r="J112">
            <v>2305</v>
          </cell>
          <cell r="K112" t="str">
            <v>11340182</v>
          </cell>
        </row>
        <row r="113">
          <cell r="A113">
            <v>17688</v>
          </cell>
          <cell r="B113" t="str">
            <v>SYS828</v>
          </cell>
          <cell r="C113">
            <v>2410</v>
          </cell>
          <cell r="D113" t="str">
            <v>PREVENTIVO</v>
          </cell>
          <cell r="E113">
            <v>38386.291354166664</v>
          </cell>
          <cell r="F113">
            <v>38386.833333333336</v>
          </cell>
          <cell r="G113">
            <v>38386.666666666664</v>
          </cell>
          <cell r="H113" t="str">
            <v>CCASTRO</v>
          </cell>
          <cell r="I113" t="str">
            <v>Desgaste Normal</v>
          </cell>
          <cell r="K113" t="str">
            <v>91206339</v>
          </cell>
        </row>
        <row r="114">
          <cell r="A114">
            <v>17689</v>
          </cell>
          <cell r="B114" t="str">
            <v>SYK169</v>
          </cell>
          <cell r="C114">
            <v>1825</v>
          </cell>
          <cell r="D114" t="str">
            <v>CORRECTIVO</v>
          </cell>
          <cell r="E114">
            <v>38386.296388888892</v>
          </cell>
          <cell r="F114">
            <v>38386.520833333336</v>
          </cell>
          <cell r="G114">
            <v>38397.708333333336</v>
          </cell>
          <cell r="H114" t="str">
            <v>CCASTRO</v>
          </cell>
          <cell r="I114" t="str">
            <v>Técnico- Garantía</v>
          </cell>
          <cell r="J114">
            <v>2307</v>
          </cell>
          <cell r="K114" t="str">
            <v>19168589</v>
          </cell>
        </row>
        <row r="115">
          <cell r="A115">
            <v>17690</v>
          </cell>
          <cell r="B115" t="str">
            <v>SYK284</v>
          </cell>
          <cell r="C115">
            <v>2308</v>
          </cell>
          <cell r="D115" t="str">
            <v>CORRECTIVO</v>
          </cell>
          <cell r="E115">
            <v>38386.304502314815</v>
          </cell>
          <cell r="F115">
            <v>38386.416666666664</v>
          </cell>
          <cell r="G115">
            <v>38386.416666666664</v>
          </cell>
          <cell r="H115" t="str">
            <v>CCASTRO</v>
          </cell>
          <cell r="I115" t="str">
            <v>Técnico- Garantía</v>
          </cell>
          <cell r="J115">
            <v>2308</v>
          </cell>
          <cell r="K115" t="str">
            <v>80272256</v>
          </cell>
        </row>
        <row r="116">
          <cell r="A116">
            <v>17691</v>
          </cell>
          <cell r="B116" t="str">
            <v>R25240</v>
          </cell>
          <cell r="C116">
            <v>4108</v>
          </cell>
          <cell r="D116" t="str">
            <v>CORRECTIVO</v>
          </cell>
          <cell r="E116">
            <v>38386.312986111108</v>
          </cell>
          <cell r="F116">
            <v>38386.875</v>
          </cell>
          <cell r="G116">
            <v>38386.313194444447</v>
          </cell>
          <cell r="H116" t="str">
            <v>hcortezano</v>
          </cell>
          <cell r="K116" t="str">
            <v>5361319</v>
          </cell>
        </row>
        <row r="117">
          <cell r="A117">
            <v>17692</v>
          </cell>
          <cell r="B117" t="str">
            <v>SYS017</v>
          </cell>
          <cell r="C117">
            <v>2708</v>
          </cell>
          <cell r="D117" t="str">
            <v>EXPRESS</v>
          </cell>
          <cell r="E117">
            <v>38386.314664351848</v>
          </cell>
          <cell r="F117">
            <v>38386.416666666664</v>
          </cell>
          <cell r="G117">
            <v>38386.854166666664</v>
          </cell>
          <cell r="H117" t="str">
            <v>LBUITRAGO</v>
          </cell>
          <cell r="I117" t="str">
            <v>Desgaste Normal</v>
          </cell>
          <cell r="J117">
            <v>2805</v>
          </cell>
          <cell r="K117" t="str">
            <v>19306847</v>
          </cell>
        </row>
        <row r="118">
          <cell r="A118">
            <v>17693</v>
          </cell>
          <cell r="B118" t="str">
            <v>SYR940</v>
          </cell>
          <cell r="C118">
            <v>2708</v>
          </cell>
          <cell r="D118" t="str">
            <v>EXPRESS</v>
          </cell>
          <cell r="E118">
            <v>38386.322256944448</v>
          </cell>
          <cell r="F118">
            <v>38386.458333333336</v>
          </cell>
          <cell r="G118">
            <v>38386.479166666664</v>
          </cell>
          <cell r="H118" t="str">
            <v>CCASTRO</v>
          </cell>
          <cell r="I118" t="str">
            <v>Desgaste Normal</v>
          </cell>
          <cell r="J118">
            <v>3102</v>
          </cell>
          <cell r="K118" t="str">
            <v>19354375</v>
          </cell>
        </row>
        <row r="119">
          <cell r="A119">
            <v>17694</v>
          </cell>
          <cell r="B119" t="str">
            <v>SYR442</v>
          </cell>
          <cell r="C119">
            <v>2410</v>
          </cell>
          <cell r="D119" t="str">
            <v>CORRECTIVO</v>
          </cell>
          <cell r="E119">
            <v>38386.36859953704</v>
          </cell>
          <cell r="F119">
            <v>38386.729166666664</v>
          </cell>
          <cell r="H119" t="str">
            <v>envia</v>
          </cell>
          <cell r="K119" t="str">
            <v>19362361</v>
          </cell>
        </row>
        <row r="120">
          <cell r="A120">
            <v>17695</v>
          </cell>
          <cell r="B120" t="str">
            <v>SYL389</v>
          </cell>
          <cell r="C120">
            <v>1813</v>
          </cell>
          <cell r="D120" t="str">
            <v>EXPRESS</v>
          </cell>
          <cell r="E120">
            <v>38386.368587962963</v>
          </cell>
          <cell r="F120">
            <v>38386.458333333336</v>
          </cell>
          <cell r="G120">
            <v>38386.520833333336</v>
          </cell>
          <cell r="H120" t="str">
            <v>CCASTRO</v>
          </cell>
          <cell r="I120" t="str">
            <v>Técnico- Garantía</v>
          </cell>
          <cell r="J120">
            <v>1908</v>
          </cell>
          <cell r="K120" t="str">
            <v>91274141</v>
          </cell>
        </row>
        <row r="121">
          <cell r="A121">
            <v>17696</v>
          </cell>
          <cell r="B121" t="str">
            <v>SYK393</v>
          </cell>
          <cell r="C121">
            <v>2102</v>
          </cell>
          <cell r="D121" t="str">
            <v>CORRECTIVO</v>
          </cell>
          <cell r="E121">
            <v>38386.372083333335</v>
          </cell>
          <cell r="F121">
            <v>38386.875</v>
          </cell>
          <cell r="G121">
            <v>38386.37222222222</v>
          </cell>
          <cell r="H121" t="str">
            <v>hcortezano</v>
          </cell>
          <cell r="K121" t="str">
            <v>17301046</v>
          </cell>
        </row>
        <row r="122">
          <cell r="A122">
            <v>17697</v>
          </cell>
          <cell r="B122" t="str">
            <v>SYL401</v>
          </cell>
          <cell r="C122">
            <v>2407</v>
          </cell>
          <cell r="D122" t="str">
            <v>CORRECTIVO</v>
          </cell>
          <cell r="E122">
            <v>38386.3752662037</v>
          </cell>
          <cell r="F122">
            <v>38386.791666666664</v>
          </cell>
          <cell r="G122">
            <v>38387.770833333336</v>
          </cell>
          <cell r="H122" t="str">
            <v>LBUITRAGO</v>
          </cell>
          <cell r="I122" t="str">
            <v>Desgaste Normal</v>
          </cell>
          <cell r="J122">
            <v>2105</v>
          </cell>
          <cell r="K122" t="str">
            <v>98534922</v>
          </cell>
        </row>
        <row r="123">
          <cell r="A123">
            <v>17698</v>
          </cell>
          <cell r="B123" t="str">
            <v>SYL388</v>
          </cell>
          <cell r="C123">
            <v>1706</v>
          </cell>
          <cell r="D123" t="str">
            <v>CORRECTIVO</v>
          </cell>
          <cell r="E123">
            <v>38386.381331018521</v>
          </cell>
          <cell r="F123">
            <v>38387.5</v>
          </cell>
          <cell r="G123">
            <v>38386.854166666664</v>
          </cell>
          <cell r="H123" t="str">
            <v>LBUITRAGO</v>
          </cell>
          <cell r="I123" t="str">
            <v>Desgaste Normal</v>
          </cell>
          <cell r="J123">
            <v>1703</v>
          </cell>
          <cell r="K123" t="str">
            <v>19317057</v>
          </cell>
        </row>
        <row r="124">
          <cell r="A124">
            <v>17699</v>
          </cell>
          <cell r="B124" t="str">
            <v>TNC965</v>
          </cell>
          <cell r="C124">
            <v>2805</v>
          </cell>
          <cell r="D124" t="str">
            <v>CORRECTIVO</v>
          </cell>
          <cell r="E124">
            <v>38386.392881944441</v>
          </cell>
          <cell r="F124">
            <v>38386.666666666664</v>
          </cell>
          <cell r="G124">
            <v>38386.666666666664</v>
          </cell>
          <cell r="H124" t="str">
            <v>LBUITRAGO</v>
          </cell>
          <cell r="I124" t="str">
            <v>Desgaste Normal</v>
          </cell>
          <cell r="J124">
            <v>2802</v>
          </cell>
          <cell r="K124" t="str">
            <v>91247004</v>
          </cell>
        </row>
        <row r="125">
          <cell r="A125">
            <v>17700</v>
          </cell>
          <cell r="B125" t="str">
            <v>R11232</v>
          </cell>
          <cell r="C125">
            <v>4002</v>
          </cell>
          <cell r="D125" t="str">
            <v>CORRECTIVO</v>
          </cell>
          <cell r="E125">
            <v>38386.398344907408</v>
          </cell>
          <cell r="F125">
            <v>38386.791666666664</v>
          </cell>
          <cell r="G125">
            <v>38386.708333333336</v>
          </cell>
          <cell r="H125" t="str">
            <v>lbuitrago</v>
          </cell>
          <cell r="K125" t="str">
            <v>91247004</v>
          </cell>
        </row>
        <row r="126">
          <cell r="A126">
            <v>17701</v>
          </cell>
          <cell r="B126" t="str">
            <v>SYM353</v>
          </cell>
          <cell r="C126">
            <v>2701</v>
          </cell>
          <cell r="D126" t="str">
            <v>EXPRESS</v>
          </cell>
          <cell r="E126">
            <v>38386.40792824074</v>
          </cell>
          <cell r="F126">
            <v>38386.458333333336</v>
          </cell>
          <cell r="G126">
            <v>38387.625</v>
          </cell>
          <cell r="H126" t="str">
            <v>LBUITRAGO</v>
          </cell>
          <cell r="I126" t="str">
            <v>Técnico- Garantía</v>
          </cell>
          <cell r="J126">
            <v>2109</v>
          </cell>
          <cell r="K126" t="str">
            <v>19436296</v>
          </cell>
        </row>
        <row r="127">
          <cell r="A127">
            <v>17702</v>
          </cell>
          <cell r="B127" t="str">
            <v>JVF904</v>
          </cell>
          <cell r="C127">
            <v>2708</v>
          </cell>
          <cell r="D127" t="str">
            <v>CORRECTIVO</v>
          </cell>
          <cell r="E127">
            <v>38386.445405092592</v>
          </cell>
          <cell r="F127">
            <v>38388.75</v>
          </cell>
          <cell r="G127">
            <v>38387.847222222219</v>
          </cell>
          <cell r="H127" t="str">
            <v>CCASTRO</v>
          </cell>
          <cell r="I127" t="str">
            <v>Desgaste Normal</v>
          </cell>
          <cell r="J127">
            <v>1704</v>
          </cell>
          <cell r="K127" t="str">
            <v>94323518</v>
          </cell>
        </row>
        <row r="128">
          <cell r="A128">
            <v>17703</v>
          </cell>
          <cell r="B128" t="str">
            <v>SYL533</v>
          </cell>
          <cell r="C128">
            <v>1808</v>
          </cell>
          <cell r="D128" t="str">
            <v>CORRECTIVO</v>
          </cell>
          <cell r="E128">
            <v>38386.459652777776</v>
          </cell>
          <cell r="F128">
            <v>38388.75</v>
          </cell>
          <cell r="G128">
            <v>38391.6875</v>
          </cell>
          <cell r="H128" t="str">
            <v>CCASTRO</v>
          </cell>
          <cell r="I128" t="str">
            <v>Técnico- Garantía</v>
          </cell>
          <cell r="J128">
            <v>1834</v>
          </cell>
          <cell r="K128" t="str">
            <v>93370023</v>
          </cell>
        </row>
        <row r="129">
          <cell r="A129">
            <v>17704</v>
          </cell>
          <cell r="B129" t="str">
            <v>SYK408</v>
          </cell>
          <cell r="C129">
            <v>1808</v>
          </cell>
          <cell r="D129" t="str">
            <v>CORRECTIVO</v>
          </cell>
          <cell r="E129">
            <v>38386.475937499999</v>
          </cell>
          <cell r="F129">
            <v>38387.666666666664</v>
          </cell>
          <cell r="G129">
            <v>38391.416666666664</v>
          </cell>
          <cell r="H129" t="str">
            <v>CCASTRO</v>
          </cell>
          <cell r="I129" t="str">
            <v>Desgaste Normal</v>
          </cell>
          <cell r="J129">
            <v>1814</v>
          </cell>
          <cell r="K129" t="str">
            <v>7227145</v>
          </cell>
        </row>
        <row r="130">
          <cell r="A130">
            <v>17705</v>
          </cell>
          <cell r="B130" t="str">
            <v>R25252</v>
          </cell>
          <cell r="C130">
            <v>4010</v>
          </cell>
          <cell r="D130" t="str">
            <v>CORRECTIVO</v>
          </cell>
          <cell r="E130">
            <v>38386.497071759259</v>
          </cell>
          <cell r="F130">
            <v>38388.75</v>
          </cell>
          <cell r="G130">
            <v>38386.75</v>
          </cell>
          <cell r="H130" t="str">
            <v>lbuitrago</v>
          </cell>
          <cell r="K130" t="str">
            <v>79041838</v>
          </cell>
        </row>
        <row r="131">
          <cell r="A131">
            <v>17706</v>
          </cell>
          <cell r="B131" t="str">
            <v>R32074</v>
          </cell>
          <cell r="C131">
            <v>2806</v>
          </cell>
          <cell r="D131" t="str">
            <v>CORRECTIVO</v>
          </cell>
          <cell r="E131">
            <v>38386.511932870373</v>
          </cell>
          <cell r="F131">
            <v>38388.75</v>
          </cell>
          <cell r="G131">
            <v>38390.666666666664</v>
          </cell>
          <cell r="H131" t="str">
            <v>lbuitrago</v>
          </cell>
          <cell r="K131" t="str">
            <v>98534922</v>
          </cell>
        </row>
        <row r="132">
          <cell r="A132">
            <v>17707</v>
          </cell>
          <cell r="B132" t="str">
            <v>SYK411</v>
          </cell>
          <cell r="C132">
            <v>2410</v>
          </cell>
          <cell r="D132" t="str">
            <v>CORRECTIVO</v>
          </cell>
          <cell r="E132">
            <v>38386.516909722224</v>
          </cell>
          <cell r="F132">
            <v>38386.791666666664</v>
          </cell>
          <cell r="G132">
            <v>38386.854166666664</v>
          </cell>
          <cell r="H132" t="str">
            <v>CCASTRO</v>
          </cell>
          <cell r="I132" t="str">
            <v>Desgaste Normal</v>
          </cell>
          <cell r="J132">
            <v>2006</v>
          </cell>
          <cell r="K132" t="str">
            <v>79767445</v>
          </cell>
        </row>
        <row r="133">
          <cell r="A133">
            <v>17708</v>
          </cell>
          <cell r="B133" t="str">
            <v>SYL518</v>
          </cell>
          <cell r="C133">
            <v>1837</v>
          </cell>
          <cell r="D133" t="str">
            <v>CORRECTIVO</v>
          </cell>
          <cell r="E133">
            <v>38386.521192129629</v>
          </cell>
          <cell r="F133">
            <v>38387.666666666664</v>
          </cell>
          <cell r="G133">
            <v>38388.75</v>
          </cell>
          <cell r="H133" t="str">
            <v>CCASTRO</v>
          </cell>
          <cell r="I133" t="str">
            <v>Desgaste Normal</v>
          </cell>
          <cell r="J133">
            <v>1840</v>
          </cell>
          <cell r="K133" t="str">
            <v>11230135</v>
          </cell>
        </row>
        <row r="134">
          <cell r="A134">
            <v>17709</v>
          </cell>
          <cell r="B134" t="str">
            <v>SYS638</v>
          </cell>
          <cell r="C134">
            <v>3003</v>
          </cell>
          <cell r="D134" t="str">
            <v>EXPRESS</v>
          </cell>
          <cell r="E134">
            <v>38386.526018518518</v>
          </cell>
          <cell r="F134">
            <v>38386.625</v>
          </cell>
          <cell r="G134">
            <v>38386.666666666664</v>
          </cell>
          <cell r="H134" t="str">
            <v>CCASTRO</v>
          </cell>
          <cell r="I134" t="str">
            <v>Conducción - Operaciones</v>
          </cell>
          <cell r="J134">
            <v>3006</v>
          </cell>
          <cell r="K134" t="str">
            <v>79041838</v>
          </cell>
        </row>
        <row r="135">
          <cell r="A135">
            <v>17710</v>
          </cell>
          <cell r="B135" t="str">
            <v>R28373</v>
          </cell>
          <cell r="C135">
            <v>4111</v>
          </cell>
          <cell r="D135" t="str">
            <v>CORRECTIVO</v>
          </cell>
          <cell r="E135">
            <v>38386.55636574074</v>
          </cell>
          <cell r="F135">
            <v>38386.791666666664</v>
          </cell>
          <cell r="G135">
            <v>38386.75</v>
          </cell>
          <cell r="H135" t="str">
            <v>lbuitrago</v>
          </cell>
          <cell r="K135" t="str">
            <v>7220950</v>
          </cell>
        </row>
        <row r="136">
          <cell r="A136">
            <v>17711</v>
          </cell>
          <cell r="B136" t="str">
            <v>SYK673</v>
          </cell>
          <cell r="C136">
            <v>2107</v>
          </cell>
          <cell r="D136" t="str">
            <v>EXPRESS</v>
          </cell>
          <cell r="E136">
            <v>38386.562037037038</v>
          </cell>
          <cell r="F136">
            <v>38386.708333333336</v>
          </cell>
          <cell r="G136">
            <v>38386.666666666664</v>
          </cell>
          <cell r="H136" t="str">
            <v>CCASTRO</v>
          </cell>
          <cell r="I136" t="str">
            <v>Desgaste Normal</v>
          </cell>
          <cell r="J136">
            <v>1709</v>
          </cell>
          <cell r="K136" t="str">
            <v>7220950</v>
          </cell>
        </row>
        <row r="137">
          <cell r="A137">
            <v>17712</v>
          </cell>
          <cell r="B137" t="str">
            <v>SYR932</v>
          </cell>
          <cell r="C137">
            <v>1807</v>
          </cell>
          <cell r="D137" t="str">
            <v>CORRECTIVO</v>
          </cell>
          <cell r="E137">
            <v>38386.57303240741</v>
          </cell>
          <cell r="F137">
            <v>38386.791666666664</v>
          </cell>
          <cell r="G137">
            <v>38386.729166666664</v>
          </cell>
          <cell r="H137" t="str">
            <v>CCASTRO</v>
          </cell>
          <cell r="I137" t="str">
            <v>Desgaste Normal</v>
          </cell>
          <cell r="J137">
            <v>2801</v>
          </cell>
          <cell r="K137" t="str">
            <v>7226037</v>
          </cell>
        </row>
        <row r="138">
          <cell r="A138">
            <v>17713</v>
          </cell>
          <cell r="B138" t="str">
            <v>SYM355</v>
          </cell>
          <cell r="C138">
            <v>2410</v>
          </cell>
          <cell r="D138" t="str">
            <v>EXPRESS</v>
          </cell>
          <cell r="E138">
            <v>38386.580405092594</v>
          </cell>
          <cell r="F138">
            <v>38386.666666666664</v>
          </cell>
          <cell r="G138">
            <v>38387.375</v>
          </cell>
          <cell r="H138" t="str">
            <v>CCASTRO</v>
          </cell>
          <cell r="I138" t="str">
            <v>Desgaste Normal</v>
          </cell>
          <cell r="J138">
            <v>2713</v>
          </cell>
          <cell r="K138" t="str">
            <v>2972034</v>
          </cell>
        </row>
        <row r="139">
          <cell r="A139">
            <v>17714</v>
          </cell>
          <cell r="B139" t="str">
            <v>SYL521</v>
          </cell>
          <cell r="C139">
            <v>2410</v>
          </cell>
          <cell r="D139" t="str">
            <v>CORRECTIVO</v>
          </cell>
          <cell r="E139">
            <v>38386.584513888891</v>
          </cell>
          <cell r="F139">
            <v>38386.729166666664</v>
          </cell>
          <cell r="H139" t="str">
            <v>envia</v>
          </cell>
          <cell r="K139" t="str">
            <v>19362361</v>
          </cell>
        </row>
        <row r="140">
          <cell r="A140">
            <v>17715</v>
          </cell>
          <cell r="B140" t="str">
            <v>SYR931</v>
          </cell>
          <cell r="C140">
            <v>2808</v>
          </cell>
          <cell r="D140" t="str">
            <v>CORRECTIVO</v>
          </cell>
          <cell r="E140">
            <v>38386.606296296297</v>
          </cell>
          <cell r="F140">
            <v>38386.833333333336</v>
          </cell>
          <cell r="G140">
            <v>38386.854166666664</v>
          </cell>
          <cell r="H140" t="str">
            <v>CCASTRO</v>
          </cell>
          <cell r="I140" t="str">
            <v>Desgaste Normal</v>
          </cell>
          <cell r="J140">
            <v>2801</v>
          </cell>
          <cell r="K140" t="str">
            <v>93286126</v>
          </cell>
        </row>
        <row r="141">
          <cell r="A141">
            <v>17716</v>
          </cell>
          <cell r="B141" t="str">
            <v>SYK672</v>
          </cell>
          <cell r="C141">
            <v>2302</v>
          </cell>
          <cell r="D141" t="str">
            <v>CORRECTIVO</v>
          </cell>
          <cell r="E141">
            <v>38386.620196759257</v>
          </cell>
          <cell r="F141">
            <v>38388.75</v>
          </cell>
          <cell r="G141">
            <v>38387.708333333336</v>
          </cell>
          <cell r="H141" t="str">
            <v>CCASTRO</v>
          </cell>
          <cell r="I141" t="str">
            <v>Desgaste Normal</v>
          </cell>
          <cell r="J141">
            <v>2501</v>
          </cell>
          <cell r="K141" t="str">
            <v>10165053</v>
          </cell>
        </row>
        <row r="142">
          <cell r="A142">
            <v>17717</v>
          </cell>
          <cell r="B142" t="str">
            <v>SYL437</v>
          </cell>
          <cell r="C142">
            <v>2808</v>
          </cell>
          <cell r="D142" t="str">
            <v>EXPRESS</v>
          </cell>
          <cell r="E142">
            <v>38386.648657407408</v>
          </cell>
          <cell r="F142">
            <v>38386.75</v>
          </cell>
          <cell r="G142">
            <v>38386.854166666664</v>
          </cell>
          <cell r="H142" t="str">
            <v>CCASTRO</v>
          </cell>
          <cell r="I142" t="str">
            <v>Técnico- Garantía</v>
          </cell>
          <cell r="J142">
            <v>1812</v>
          </cell>
          <cell r="K142" t="str">
            <v>17194063</v>
          </cell>
        </row>
        <row r="143">
          <cell r="A143">
            <v>17718</v>
          </cell>
          <cell r="B143" t="str">
            <v>SYS815</v>
          </cell>
          <cell r="C143">
            <v>3108</v>
          </cell>
          <cell r="D143" t="str">
            <v>EXPRESS</v>
          </cell>
          <cell r="E143">
            <v>38386.658229166664</v>
          </cell>
          <cell r="F143">
            <v>38386.708333333336</v>
          </cell>
          <cell r="G143">
            <v>38386.729166666664</v>
          </cell>
          <cell r="H143" t="str">
            <v>CCASTRO</v>
          </cell>
          <cell r="I143" t="str">
            <v>Conducción - Operaciones</v>
          </cell>
          <cell r="J143">
            <v>2806</v>
          </cell>
          <cell r="K143" t="str">
            <v>7225760</v>
          </cell>
        </row>
        <row r="144">
          <cell r="A144">
            <v>17719</v>
          </cell>
          <cell r="B144" t="str">
            <v>R10348</v>
          </cell>
          <cell r="C144">
            <v>4605</v>
          </cell>
          <cell r="D144" t="str">
            <v>CORRECTIVO</v>
          </cell>
          <cell r="E144">
            <v>38386.676678240743</v>
          </cell>
          <cell r="F144">
            <v>38386.791666666664</v>
          </cell>
          <cell r="G144">
            <v>38386.770833333336</v>
          </cell>
          <cell r="H144" t="str">
            <v>ccastror</v>
          </cell>
          <cell r="K144" t="str">
            <v>17115397</v>
          </cell>
        </row>
        <row r="145">
          <cell r="A145">
            <v>17720</v>
          </cell>
          <cell r="B145" t="str">
            <v>SYS822</v>
          </cell>
          <cell r="C145">
            <v>2409</v>
          </cell>
          <cell r="D145" t="str">
            <v>EXPRESS</v>
          </cell>
          <cell r="E145">
            <v>38386.687789351854</v>
          </cell>
          <cell r="F145">
            <v>38386.75</v>
          </cell>
          <cell r="G145">
            <v>38386.854166666664</v>
          </cell>
          <cell r="H145" t="str">
            <v>CCASTRO</v>
          </cell>
          <cell r="I145" t="str">
            <v>Desgaste Normal</v>
          </cell>
          <cell r="J145">
            <v>1809</v>
          </cell>
          <cell r="K145" t="str">
            <v>91100043</v>
          </cell>
        </row>
        <row r="146">
          <cell r="A146">
            <v>17721</v>
          </cell>
          <cell r="B146" t="str">
            <v>SYK269</v>
          </cell>
          <cell r="C146">
            <v>2410</v>
          </cell>
          <cell r="D146" t="str">
            <v>EXPRESS</v>
          </cell>
          <cell r="E146">
            <v>38386.690671296295</v>
          </cell>
          <cell r="F146">
            <v>38386.75</v>
          </cell>
          <cell r="G146">
            <v>38386.854166666664</v>
          </cell>
          <cell r="H146" t="str">
            <v>CCASTRO</v>
          </cell>
          <cell r="I146" t="str">
            <v>Desgaste Normal</v>
          </cell>
          <cell r="J146">
            <v>2708</v>
          </cell>
          <cell r="K146" t="str">
            <v>16364704</v>
          </cell>
        </row>
        <row r="147">
          <cell r="A147">
            <v>17722</v>
          </cell>
          <cell r="B147" t="str">
            <v>SYK687</v>
          </cell>
          <cell r="C147">
            <v>2708</v>
          </cell>
          <cell r="D147" t="str">
            <v>CORRECTIVO</v>
          </cell>
          <cell r="E147">
            <v>38386.715752314813</v>
          </cell>
          <cell r="F147">
            <v>38388.75</v>
          </cell>
          <cell r="G147">
            <v>38387.729166666664</v>
          </cell>
          <cell r="H147" t="str">
            <v>CCASTRO</v>
          </cell>
          <cell r="I147" t="str">
            <v>Técnico- Garantía</v>
          </cell>
          <cell r="J147">
            <v>1704</v>
          </cell>
          <cell r="K147" t="str">
            <v>15985287</v>
          </cell>
        </row>
        <row r="148">
          <cell r="A148">
            <v>17723</v>
          </cell>
          <cell r="B148" t="str">
            <v>SYK670</v>
          </cell>
          <cell r="C148">
            <v>2103</v>
          </cell>
          <cell r="D148" t="str">
            <v>CORRECTIVO</v>
          </cell>
          <cell r="E148">
            <v>38386.721724537034</v>
          </cell>
          <cell r="F148">
            <v>38388.75</v>
          </cell>
          <cell r="G148">
            <v>38387.708333333336</v>
          </cell>
          <cell r="H148" t="str">
            <v>CCASTRO</v>
          </cell>
          <cell r="I148" t="str">
            <v>Desgaste Normal</v>
          </cell>
          <cell r="J148">
            <v>2105</v>
          </cell>
          <cell r="K148" t="str">
            <v>10157982</v>
          </cell>
        </row>
        <row r="149">
          <cell r="A149">
            <v>17724</v>
          </cell>
          <cell r="B149" t="str">
            <v>SYL400</v>
          </cell>
          <cell r="C149">
            <v>2604</v>
          </cell>
          <cell r="D149" t="str">
            <v>CORRECTIVO</v>
          </cell>
          <cell r="E149">
            <v>38386.792974537035</v>
          </cell>
          <cell r="F149">
            <v>38388.75</v>
          </cell>
          <cell r="G149">
            <v>38388.833333333336</v>
          </cell>
          <cell r="H149" t="str">
            <v>CCASTRO</v>
          </cell>
          <cell r="I149" t="str">
            <v>Desgaste Normal</v>
          </cell>
          <cell r="J149">
            <v>1805</v>
          </cell>
          <cell r="K149" t="str">
            <v>79343376</v>
          </cell>
        </row>
        <row r="150">
          <cell r="A150">
            <v>17725</v>
          </cell>
          <cell r="B150" t="str">
            <v>SYR403</v>
          </cell>
          <cell r="C150">
            <v>3108</v>
          </cell>
          <cell r="D150" t="str">
            <v>EXPRESS</v>
          </cell>
          <cell r="E150">
            <v>38387.316932870373</v>
          </cell>
          <cell r="F150">
            <v>38387.416666666664</v>
          </cell>
          <cell r="G150">
            <v>38387.416666666664</v>
          </cell>
          <cell r="H150" t="str">
            <v>CCASTRO</v>
          </cell>
          <cell r="I150" t="str">
            <v>Técnico- Garantía</v>
          </cell>
          <cell r="J150">
            <v>3108</v>
          </cell>
          <cell r="K150" t="str">
            <v>8312227</v>
          </cell>
        </row>
        <row r="151">
          <cell r="A151">
            <v>17726</v>
          </cell>
          <cell r="B151" t="str">
            <v>SYR448</v>
          </cell>
          <cell r="C151">
            <v>2410</v>
          </cell>
          <cell r="D151" t="str">
            <v>CORRECTIVO</v>
          </cell>
          <cell r="E151">
            <v>38387.323321759257</v>
          </cell>
          <cell r="F151">
            <v>38387.520833333336</v>
          </cell>
          <cell r="H151" t="str">
            <v>envia</v>
          </cell>
          <cell r="K151" t="str">
            <v>19362361</v>
          </cell>
        </row>
        <row r="152">
          <cell r="A152">
            <v>17727</v>
          </cell>
          <cell r="B152" t="str">
            <v>SYL643</v>
          </cell>
          <cell r="C152">
            <v>2410</v>
          </cell>
          <cell r="D152" t="str">
            <v>CORRECTIVO</v>
          </cell>
          <cell r="E152">
            <v>38387.324479166666</v>
          </cell>
          <cell r="F152">
            <v>38387.520833333336</v>
          </cell>
          <cell r="H152" t="str">
            <v>envia</v>
          </cell>
          <cell r="K152" t="str">
            <v>19362361</v>
          </cell>
        </row>
        <row r="153">
          <cell r="A153">
            <v>17728</v>
          </cell>
          <cell r="B153" t="str">
            <v>SYR431</v>
          </cell>
          <cell r="C153">
            <v>2410</v>
          </cell>
          <cell r="D153" t="str">
            <v>CORRECTIVO</v>
          </cell>
          <cell r="E153">
            <v>38387.342303240737</v>
          </cell>
          <cell r="F153">
            <v>38387.520833333336</v>
          </cell>
          <cell r="H153" t="str">
            <v>envia</v>
          </cell>
          <cell r="K153" t="str">
            <v>19362361</v>
          </cell>
        </row>
        <row r="154">
          <cell r="A154">
            <v>17729</v>
          </cell>
          <cell r="B154" t="str">
            <v>SYS010</v>
          </cell>
          <cell r="C154">
            <v>2409</v>
          </cell>
          <cell r="D154" t="str">
            <v>EXPRESS</v>
          </cell>
          <cell r="E154">
            <v>38387.367627314816</v>
          </cell>
          <cell r="F154">
            <v>38387.416666666664</v>
          </cell>
          <cell r="G154">
            <v>38387.4375</v>
          </cell>
          <cell r="H154" t="str">
            <v>CCASTRO</v>
          </cell>
          <cell r="I154" t="str">
            <v>Desgaste Normal</v>
          </cell>
          <cell r="J154">
            <v>2708</v>
          </cell>
          <cell r="K154" t="str">
            <v>79517125</v>
          </cell>
        </row>
        <row r="155">
          <cell r="A155">
            <v>17730</v>
          </cell>
          <cell r="B155" t="str">
            <v>R28395</v>
          </cell>
          <cell r="C155">
            <v>4605</v>
          </cell>
          <cell r="D155" t="str">
            <v>CORRECTIVO</v>
          </cell>
          <cell r="E155">
            <v>38387.382673611108</v>
          </cell>
          <cell r="F155">
            <v>38387.75</v>
          </cell>
          <cell r="G155">
            <v>38390.75</v>
          </cell>
          <cell r="H155" t="str">
            <v>jmora</v>
          </cell>
          <cell r="K155" t="str">
            <v>16707269</v>
          </cell>
        </row>
        <row r="156">
          <cell r="A156">
            <v>17731</v>
          </cell>
          <cell r="B156" t="str">
            <v>SYR400</v>
          </cell>
          <cell r="C156">
            <v>1806</v>
          </cell>
          <cell r="D156" t="str">
            <v>EXPRESS</v>
          </cell>
          <cell r="E156">
            <v>38387.376493055555</v>
          </cell>
          <cell r="F156">
            <v>38387.416666666664</v>
          </cell>
          <cell r="G156">
            <v>38387.666666666664</v>
          </cell>
          <cell r="H156" t="str">
            <v>CCASTRO</v>
          </cell>
          <cell r="I156" t="str">
            <v>Desgaste Normal</v>
          </cell>
          <cell r="J156">
            <v>3001</v>
          </cell>
          <cell r="K156" t="str">
            <v>16669265</v>
          </cell>
        </row>
        <row r="157">
          <cell r="A157">
            <v>17732</v>
          </cell>
          <cell r="B157" t="str">
            <v>SYL392</v>
          </cell>
          <cell r="C157">
            <v>1904</v>
          </cell>
          <cell r="D157" t="str">
            <v>PREVENTIVO</v>
          </cell>
          <cell r="E157">
            <v>38387.381874999999</v>
          </cell>
          <cell r="F157">
            <v>38388.791666666664</v>
          </cell>
          <cell r="G157">
            <v>38388.729166666664</v>
          </cell>
          <cell r="H157" t="str">
            <v>LBUITRAGO</v>
          </cell>
          <cell r="I157" t="str">
            <v>Desgaste Normal</v>
          </cell>
          <cell r="K157" t="str">
            <v>7229957</v>
          </cell>
        </row>
        <row r="158">
          <cell r="A158">
            <v>17733</v>
          </cell>
          <cell r="B158" t="str">
            <v>TNC964</v>
          </cell>
          <cell r="C158">
            <v>2710</v>
          </cell>
          <cell r="D158" t="str">
            <v>CORRECTIVO</v>
          </cell>
          <cell r="E158">
            <v>38387.38422453704</v>
          </cell>
          <cell r="F158">
            <v>38388.666666666664</v>
          </cell>
          <cell r="G158">
            <v>38387.75</v>
          </cell>
          <cell r="H158" t="str">
            <v>LBUITRAGO</v>
          </cell>
          <cell r="I158" t="str">
            <v>Desgaste Normal</v>
          </cell>
          <cell r="J158">
            <v>2704</v>
          </cell>
          <cell r="K158" t="str">
            <v>79251465</v>
          </cell>
        </row>
        <row r="159">
          <cell r="A159">
            <v>17734</v>
          </cell>
          <cell r="B159" t="str">
            <v>SYK394</v>
          </cell>
          <cell r="C159">
            <v>1711</v>
          </cell>
          <cell r="D159" t="str">
            <v>PREVENTIVO</v>
          </cell>
          <cell r="E159">
            <v>38387.394236111111</v>
          </cell>
          <cell r="F159">
            <v>38388.75</v>
          </cell>
          <cell r="G159">
            <v>38391.416666666664</v>
          </cell>
          <cell r="H159" t="str">
            <v>CCASTRO</v>
          </cell>
          <cell r="I159" t="str">
            <v>Desgaste Normal</v>
          </cell>
          <cell r="K159" t="str">
            <v>3224434</v>
          </cell>
        </row>
        <row r="160">
          <cell r="A160">
            <v>17735</v>
          </cell>
          <cell r="B160" t="str">
            <v>SYL560</v>
          </cell>
          <cell r="C160">
            <v>1712</v>
          </cell>
          <cell r="D160" t="str">
            <v>CORRECTIVO</v>
          </cell>
          <cell r="E160">
            <v>38387.428611111114</v>
          </cell>
          <cell r="F160">
            <v>38387.729166666664</v>
          </cell>
          <cell r="H160" t="str">
            <v>jrojasj</v>
          </cell>
          <cell r="K160" t="str">
            <v>19362361</v>
          </cell>
        </row>
        <row r="161">
          <cell r="A161">
            <v>17736</v>
          </cell>
          <cell r="B161" t="str">
            <v>SYL228</v>
          </cell>
          <cell r="C161">
            <v>2308</v>
          </cell>
          <cell r="D161" t="str">
            <v>CORRECTIVO</v>
          </cell>
          <cell r="E161">
            <v>38387.432141203702</v>
          </cell>
          <cell r="F161">
            <v>38387.520833333336</v>
          </cell>
          <cell r="H161" t="str">
            <v>jrojasj</v>
          </cell>
          <cell r="K161" t="str">
            <v>19362361</v>
          </cell>
        </row>
        <row r="162">
          <cell r="A162">
            <v>17738</v>
          </cell>
          <cell r="B162" t="str">
            <v>SYL399</v>
          </cell>
          <cell r="C162">
            <v>2805</v>
          </cell>
          <cell r="D162" t="str">
            <v>CORRECTIVO</v>
          </cell>
          <cell r="E162">
            <v>38387.457650462966</v>
          </cell>
          <cell r="F162">
            <v>38389.75</v>
          </cell>
          <cell r="G162">
            <v>38388.666666666664</v>
          </cell>
          <cell r="H162" t="str">
            <v>CCASTRO</v>
          </cell>
          <cell r="I162" t="str">
            <v>Desgaste Normal</v>
          </cell>
          <cell r="J162">
            <v>1704</v>
          </cell>
          <cell r="K162" t="str">
            <v>7224220</v>
          </cell>
        </row>
        <row r="163">
          <cell r="A163">
            <v>17739</v>
          </cell>
          <cell r="B163" t="str">
            <v>SYL436</v>
          </cell>
          <cell r="C163">
            <v>1813</v>
          </cell>
          <cell r="D163" t="str">
            <v>CORRECTIVO</v>
          </cell>
          <cell r="E163">
            <v>38387.468900462962</v>
          </cell>
          <cell r="F163">
            <v>38388.791666666664</v>
          </cell>
          <cell r="G163">
            <v>38387.75</v>
          </cell>
          <cell r="H163" t="str">
            <v>CCASTRO</v>
          </cell>
          <cell r="I163" t="str">
            <v>Desgaste Normal</v>
          </cell>
          <cell r="J163">
            <v>2710</v>
          </cell>
          <cell r="K163" t="str">
            <v>79633488</v>
          </cell>
        </row>
        <row r="164">
          <cell r="A164">
            <v>17740</v>
          </cell>
          <cell r="B164" t="str">
            <v>SYS007</v>
          </cell>
          <cell r="C164">
            <v>2708</v>
          </cell>
          <cell r="D164" t="str">
            <v>EXPRESS</v>
          </cell>
          <cell r="E164">
            <v>38387.477118055554</v>
          </cell>
          <cell r="F164">
            <v>38387.520833333336</v>
          </cell>
          <cell r="G164">
            <v>38387.625</v>
          </cell>
          <cell r="H164" t="str">
            <v>CCASTRO</v>
          </cell>
          <cell r="I164" t="str">
            <v>Desgaste Normal</v>
          </cell>
          <cell r="J164">
            <v>2708</v>
          </cell>
          <cell r="K164" t="str">
            <v>19350736</v>
          </cell>
        </row>
        <row r="165">
          <cell r="A165">
            <v>17741</v>
          </cell>
          <cell r="B165" t="str">
            <v>SYS707</v>
          </cell>
          <cell r="C165">
            <v>2806</v>
          </cell>
          <cell r="D165" t="str">
            <v>CORRECTIVO</v>
          </cell>
          <cell r="E165">
            <v>38387.479074074072</v>
          </cell>
          <cell r="F165">
            <v>38387.75</v>
          </cell>
          <cell r="G165">
            <v>38387.729166666664</v>
          </cell>
          <cell r="H165" t="str">
            <v>CCASTRO</v>
          </cell>
          <cell r="I165" t="str">
            <v>Desgaste Normal</v>
          </cell>
          <cell r="J165">
            <v>2001</v>
          </cell>
          <cell r="K165" t="str">
            <v>8726637</v>
          </cell>
        </row>
        <row r="166">
          <cell r="A166">
            <v>17742</v>
          </cell>
          <cell r="B166" t="str">
            <v>XVK616</v>
          </cell>
          <cell r="C166">
            <v>2201</v>
          </cell>
          <cell r="D166" t="str">
            <v>PREVENTIVO</v>
          </cell>
          <cell r="E166">
            <v>38387.485497685186</v>
          </cell>
          <cell r="F166">
            <v>38388.75</v>
          </cell>
          <cell r="G166">
            <v>38388.8125</v>
          </cell>
          <cell r="H166" t="str">
            <v>CCASTRO</v>
          </cell>
          <cell r="I166" t="str">
            <v>Desgaste Normal</v>
          </cell>
          <cell r="K166" t="str">
            <v>80435103</v>
          </cell>
        </row>
        <row r="167">
          <cell r="A167">
            <v>17743</v>
          </cell>
          <cell r="B167" t="str">
            <v>R25245</v>
          </cell>
          <cell r="C167">
            <v>4001</v>
          </cell>
          <cell r="D167" t="str">
            <v>CORRECTIVO</v>
          </cell>
          <cell r="E167">
            <v>38387.495636574073</v>
          </cell>
          <cell r="F167">
            <v>38388.75</v>
          </cell>
          <cell r="G167">
            <v>38392.75</v>
          </cell>
          <cell r="H167" t="str">
            <v>jmora</v>
          </cell>
          <cell r="K167" t="str">
            <v>19306847</v>
          </cell>
        </row>
        <row r="168">
          <cell r="A168">
            <v>17744</v>
          </cell>
          <cell r="B168" t="str">
            <v>SYK413</v>
          </cell>
          <cell r="C168">
            <v>2808</v>
          </cell>
          <cell r="D168" t="str">
            <v>CORRECTIVO</v>
          </cell>
          <cell r="E168">
            <v>38387.52921296296</v>
          </cell>
          <cell r="F168">
            <v>38388.75</v>
          </cell>
          <cell r="G168">
            <v>38388.791666666664</v>
          </cell>
          <cell r="H168" t="str">
            <v>CCASTRO</v>
          </cell>
          <cell r="I168" t="str">
            <v>Conducción - Operaciones</v>
          </cell>
          <cell r="J168">
            <v>2206</v>
          </cell>
          <cell r="K168" t="str">
            <v>80000706</v>
          </cell>
        </row>
        <row r="169">
          <cell r="A169">
            <v>17745</v>
          </cell>
          <cell r="B169" t="str">
            <v>SYK387</v>
          </cell>
          <cell r="C169">
            <v>3108</v>
          </cell>
          <cell r="D169" t="str">
            <v>EXPRESS</v>
          </cell>
          <cell r="E169">
            <v>38387.561284722222</v>
          </cell>
          <cell r="F169">
            <v>38387.625</v>
          </cell>
          <cell r="G169">
            <v>38387.708333333336</v>
          </cell>
          <cell r="H169" t="str">
            <v>CCASTRO</v>
          </cell>
          <cell r="I169" t="str">
            <v>Desgaste Normal</v>
          </cell>
          <cell r="J169">
            <v>2708</v>
          </cell>
          <cell r="K169" t="str">
            <v>79421849</v>
          </cell>
        </row>
        <row r="170">
          <cell r="A170">
            <v>17746</v>
          </cell>
          <cell r="B170" t="str">
            <v>R13978</v>
          </cell>
          <cell r="C170">
            <v>4113</v>
          </cell>
          <cell r="D170" t="str">
            <v>CORRECTIVO</v>
          </cell>
          <cell r="E170">
            <v>38387.569907407407</v>
          </cell>
          <cell r="F170">
            <v>38391.833333333336</v>
          </cell>
          <cell r="G170">
            <v>38388.75</v>
          </cell>
          <cell r="H170" t="str">
            <v>ccastror</v>
          </cell>
          <cell r="K170" t="str">
            <v>80435103</v>
          </cell>
        </row>
        <row r="171">
          <cell r="A171">
            <v>17747</v>
          </cell>
          <cell r="B171" t="str">
            <v>R25138</v>
          </cell>
          <cell r="C171">
            <v>4301</v>
          </cell>
          <cell r="D171" t="str">
            <v>CORRECTIVO</v>
          </cell>
          <cell r="E171">
            <v>38387.603298611109</v>
          </cell>
          <cell r="F171">
            <v>38387.75</v>
          </cell>
          <cell r="G171">
            <v>38387.75</v>
          </cell>
          <cell r="H171" t="str">
            <v>jmora</v>
          </cell>
          <cell r="K171" t="str">
            <v>80261241</v>
          </cell>
        </row>
        <row r="172">
          <cell r="A172">
            <v>17748</v>
          </cell>
          <cell r="B172" t="str">
            <v>R25146</v>
          </cell>
          <cell r="C172">
            <v>4523</v>
          </cell>
          <cell r="D172" t="str">
            <v>CORRECTIVO</v>
          </cell>
          <cell r="E172">
            <v>38387.622835648152</v>
          </cell>
          <cell r="F172">
            <v>38388.75</v>
          </cell>
          <cell r="G172">
            <v>38387.75</v>
          </cell>
          <cell r="H172" t="str">
            <v>ccastror</v>
          </cell>
          <cell r="K172" t="str">
            <v>17301046</v>
          </cell>
        </row>
        <row r="173">
          <cell r="A173">
            <v>17749</v>
          </cell>
          <cell r="B173" t="str">
            <v>R20353</v>
          </cell>
          <cell r="C173">
            <v>4605</v>
          </cell>
          <cell r="D173" t="str">
            <v>CORRECTIVO</v>
          </cell>
          <cell r="E173">
            <v>38387.640729166669</v>
          </cell>
          <cell r="F173">
            <v>38391.75</v>
          </cell>
          <cell r="G173">
            <v>38390.5</v>
          </cell>
          <cell r="H173" t="str">
            <v>lbuitrago</v>
          </cell>
          <cell r="K173" t="str">
            <v>19362885</v>
          </cell>
        </row>
        <row r="174">
          <cell r="A174">
            <v>17750</v>
          </cell>
          <cell r="B174" t="str">
            <v>SYK391</v>
          </cell>
          <cell r="C174">
            <v>1901</v>
          </cell>
          <cell r="D174" t="str">
            <v>PREVENTIVO</v>
          </cell>
          <cell r="E174">
            <v>38387.685416666667</v>
          </cell>
          <cell r="F174">
            <v>38390.791666666664</v>
          </cell>
          <cell r="G174">
            <v>38388.8125</v>
          </cell>
          <cell r="H174" t="str">
            <v>LBUITRAGO</v>
          </cell>
          <cell r="I174" t="str">
            <v>Desgaste Normal</v>
          </cell>
          <cell r="K174" t="str">
            <v>91005174</v>
          </cell>
        </row>
        <row r="175">
          <cell r="A175">
            <v>17751</v>
          </cell>
          <cell r="B175" t="str">
            <v>SYK680</v>
          </cell>
          <cell r="C175">
            <v>2806</v>
          </cell>
          <cell r="D175" t="str">
            <v>PREVENTIVO</v>
          </cell>
          <cell r="E175">
            <v>38387.727719907409</v>
          </cell>
          <cell r="F175">
            <v>38390.791666666664</v>
          </cell>
          <cell r="G175">
            <v>38388.8125</v>
          </cell>
          <cell r="H175" t="str">
            <v>LBUITRAGO</v>
          </cell>
          <cell r="I175" t="str">
            <v>Desgaste Normal</v>
          </cell>
          <cell r="K175" t="str">
            <v>4136752</v>
          </cell>
        </row>
        <row r="176">
          <cell r="A176">
            <v>17752</v>
          </cell>
          <cell r="B176" t="str">
            <v>R28227</v>
          </cell>
          <cell r="C176">
            <v>4605</v>
          </cell>
          <cell r="D176" t="str">
            <v>CORRECTIVO</v>
          </cell>
          <cell r="E176">
            <v>38387.743252314816</v>
          </cell>
          <cell r="F176">
            <v>38388.75</v>
          </cell>
          <cell r="G176">
            <v>38388.75</v>
          </cell>
          <cell r="H176" t="str">
            <v>lbuitrago</v>
          </cell>
          <cell r="K176" t="str">
            <v>80276447</v>
          </cell>
        </row>
        <row r="177">
          <cell r="A177">
            <v>17753</v>
          </cell>
          <cell r="B177" t="str">
            <v>R30444</v>
          </cell>
          <cell r="C177">
            <v>4605</v>
          </cell>
          <cell r="D177" t="str">
            <v>CORRECTIVO</v>
          </cell>
          <cell r="E177">
            <v>38387.753958333335</v>
          </cell>
          <cell r="F177">
            <v>38388.75</v>
          </cell>
          <cell r="G177">
            <v>38390.708333333336</v>
          </cell>
          <cell r="H177" t="str">
            <v>lbuitrago</v>
          </cell>
          <cell r="K177" t="str">
            <v>91100043</v>
          </cell>
        </row>
        <row r="178">
          <cell r="A178">
            <v>17754</v>
          </cell>
          <cell r="B178" t="str">
            <v>SYS872</v>
          </cell>
          <cell r="C178">
            <v>2410</v>
          </cell>
          <cell r="D178" t="str">
            <v>CORRECTIVO</v>
          </cell>
          <cell r="E178">
            <v>38388.301620370374</v>
          </cell>
          <cell r="F178">
            <v>38388.520833333336</v>
          </cell>
          <cell r="H178" t="str">
            <v>envia</v>
          </cell>
          <cell r="K178" t="str">
            <v>19362361</v>
          </cell>
        </row>
        <row r="179">
          <cell r="A179">
            <v>17755</v>
          </cell>
          <cell r="B179" t="str">
            <v>SYS705</v>
          </cell>
          <cell r="C179">
            <v>2410</v>
          </cell>
          <cell r="D179" t="str">
            <v>CORRECTIVO</v>
          </cell>
          <cell r="E179">
            <v>38388.30914351852</v>
          </cell>
          <cell r="F179">
            <v>38388.520833333336</v>
          </cell>
          <cell r="G179">
            <v>38388.75</v>
          </cell>
          <cell r="H179" t="str">
            <v>CCASTRO</v>
          </cell>
          <cell r="I179" t="str">
            <v>Desgaste Normal</v>
          </cell>
          <cell r="J179">
            <v>2211</v>
          </cell>
          <cell r="K179" t="str">
            <v>16707269</v>
          </cell>
        </row>
        <row r="180">
          <cell r="A180">
            <v>17756</v>
          </cell>
          <cell r="B180" t="str">
            <v>SYS753</v>
          </cell>
          <cell r="C180">
            <v>2007</v>
          </cell>
          <cell r="D180" t="str">
            <v>EXPRESS</v>
          </cell>
          <cell r="E180">
            <v>38388.311481481483</v>
          </cell>
          <cell r="F180">
            <v>38388.458333333336</v>
          </cell>
          <cell r="G180">
            <v>38388.458333333336</v>
          </cell>
          <cell r="H180" t="str">
            <v>CCASTRO</v>
          </cell>
          <cell r="I180" t="str">
            <v>Desgaste Normal</v>
          </cell>
          <cell r="J180">
            <v>3001</v>
          </cell>
          <cell r="K180" t="str">
            <v>11428454</v>
          </cell>
        </row>
        <row r="181">
          <cell r="A181">
            <v>17757</v>
          </cell>
          <cell r="B181" t="str">
            <v>UFQ098</v>
          </cell>
          <cell r="C181">
            <v>1704</v>
          </cell>
          <cell r="D181" t="str">
            <v>EXPRESS</v>
          </cell>
          <cell r="E181">
            <v>38388.315578703703</v>
          </cell>
          <cell r="F181">
            <v>38388.416666666664</v>
          </cell>
          <cell r="G181">
            <v>38388.5</v>
          </cell>
          <cell r="H181" t="str">
            <v>CCASTRO</v>
          </cell>
          <cell r="I181" t="str">
            <v>Desgaste Normal</v>
          </cell>
          <cell r="J181">
            <v>1704</v>
          </cell>
          <cell r="K181" t="str">
            <v>86044856</v>
          </cell>
        </row>
        <row r="182">
          <cell r="A182">
            <v>17758</v>
          </cell>
          <cell r="B182" t="str">
            <v>SYL406</v>
          </cell>
          <cell r="C182">
            <v>2806</v>
          </cell>
          <cell r="D182" t="str">
            <v>PREVENTIVO</v>
          </cell>
          <cell r="E182">
            <v>38388.317557870374</v>
          </cell>
          <cell r="F182">
            <v>38390.833333333336</v>
          </cell>
          <cell r="G182">
            <v>38391.815972222219</v>
          </cell>
          <cell r="H182" t="str">
            <v>CCASTRO</v>
          </cell>
          <cell r="I182" t="str">
            <v>Desgaste Normal</v>
          </cell>
          <cell r="K182" t="str">
            <v>7222790</v>
          </cell>
        </row>
        <row r="183">
          <cell r="A183">
            <v>17759</v>
          </cell>
          <cell r="B183" t="str">
            <v>SYL562</v>
          </cell>
          <cell r="C183">
            <v>2410</v>
          </cell>
          <cell r="D183" t="str">
            <v>CORRECTIVO</v>
          </cell>
          <cell r="E183">
            <v>38388.322708333333</v>
          </cell>
          <cell r="F183">
            <v>38388.520833333336</v>
          </cell>
          <cell r="H183" t="str">
            <v>envia</v>
          </cell>
          <cell r="K183" t="str">
            <v>19362361</v>
          </cell>
        </row>
        <row r="184">
          <cell r="A184">
            <v>17760</v>
          </cell>
          <cell r="B184" t="str">
            <v>SYS644</v>
          </cell>
          <cell r="C184">
            <v>2902</v>
          </cell>
          <cell r="D184" t="str">
            <v>PREVENTIVO</v>
          </cell>
          <cell r="E184">
            <v>38388.354930555557</v>
          </cell>
          <cell r="F184">
            <v>38388.75</v>
          </cell>
          <cell r="G184">
            <v>38388.666666666664</v>
          </cell>
          <cell r="H184" t="str">
            <v>LBUITRAGO</v>
          </cell>
          <cell r="I184" t="str">
            <v>Desgaste Normal</v>
          </cell>
          <cell r="K184" t="str">
            <v>19328801</v>
          </cell>
        </row>
        <row r="185">
          <cell r="A185">
            <v>17761</v>
          </cell>
          <cell r="B185" t="str">
            <v>SYK393</v>
          </cell>
          <cell r="C185">
            <v>2407</v>
          </cell>
          <cell r="D185" t="str">
            <v>CORRECTIVO</v>
          </cell>
          <cell r="E185">
            <v>38388.359317129631</v>
          </cell>
          <cell r="F185">
            <v>38388.75</v>
          </cell>
          <cell r="G185">
            <v>38390.708333333336</v>
          </cell>
          <cell r="H185" t="str">
            <v>ccastror</v>
          </cell>
          <cell r="K185" t="str">
            <v>17301046</v>
          </cell>
        </row>
        <row r="186">
          <cell r="A186">
            <v>17762</v>
          </cell>
          <cell r="B186" t="str">
            <v>SYL645</v>
          </cell>
          <cell r="C186">
            <v>1712</v>
          </cell>
          <cell r="D186" t="str">
            <v>CORRECTIVO</v>
          </cell>
          <cell r="E186">
            <v>38388.377523148149</v>
          </cell>
          <cell r="F186">
            <v>38388.520833333336</v>
          </cell>
          <cell r="H186" t="str">
            <v>envia</v>
          </cell>
          <cell r="K186" t="str">
            <v>19362361</v>
          </cell>
        </row>
        <row r="187">
          <cell r="A187">
            <v>17763</v>
          </cell>
          <cell r="B187" t="str">
            <v>SYK272</v>
          </cell>
          <cell r="C187">
            <v>2409</v>
          </cell>
          <cell r="D187" t="str">
            <v>CORRECTIVO</v>
          </cell>
          <cell r="E187">
            <v>38388.395972222221</v>
          </cell>
          <cell r="F187">
            <v>38388.75</v>
          </cell>
          <cell r="G187">
            <v>38388.75</v>
          </cell>
          <cell r="H187" t="str">
            <v>LBUITRAGO</v>
          </cell>
          <cell r="I187" t="str">
            <v>Desgaste Normal</v>
          </cell>
          <cell r="J187">
            <v>2201</v>
          </cell>
          <cell r="K187" t="str">
            <v>17192599</v>
          </cell>
        </row>
        <row r="188">
          <cell r="A188">
            <v>17764</v>
          </cell>
          <cell r="B188" t="str">
            <v>SYS018</v>
          </cell>
          <cell r="C188">
            <v>2409</v>
          </cell>
          <cell r="D188" t="str">
            <v>PREVENTIVO</v>
          </cell>
          <cell r="E188">
            <v>38388.412569444445</v>
          </cell>
          <cell r="F188">
            <v>38390.833333333336</v>
          </cell>
          <cell r="G188">
            <v>38390.666666666664</v>
          </cell>
          <cell r="H188" t="str">
            <v>ccastror</v>
          </cell>
          <cell r="K188" t="str">
            <v>7216485</v>
          </cell>
        </row>
        <row r="189">
          <cell r="A189">
            <v>17765</v>
          </cell>
          <cell r="B189" t="str">
            <v>SYL389</v>
          </cell>
          <cell r="C189">
            <v>3001</v>
          </cell>
          <cell r="D189" t="str">
            <v>CORRECTIVO</v>
          </cell>
          <cell r="E189">
            <v>38388.415821759256</v>
          </cell>
          <cell r="F189">
            <v>38388.708333333336</v>
          </cell>
          <cell r="G189">
            <v>38388.666666666664</v>
          </cell>
          <cell r="H189" t="str">
            <v>ccastror</v>
          </cell>
          <cell r="K189" t="str">
            <v>91274141</v>
          </cell>
        </row>
        <row r="190">
          <cell r="A190">
            <v>17766</v>
          </cell>
          <cell r="B190" t="str">
            <v>SYL390</v>
          </cell>
          <cell r="C190">
            <v>2709</v>
          </cell>
          <cell r="D190" t="str">
            <v>EXPRESS</v>
          </cell>
          <cell r="E190">
            <v>38388.420752314814</v>
          </cell>
          <cell r="F190">
            <v>38388.625</v>
          </cell>
          <cell r="G190">
            <v>38388.666666666664</v>
          </cell>
          <cell r="H190" t="str">
            <v>LBUITRAGO</v>
          </cell>
          <cell r="I190" t="str">
            <v>Desgaste Normal</v>
          </cell>
          <cell r="J190">
            <v>2712</v>
          </cell>
          <cell r="K190" t="str">
            <v>79524539</v>
          </cell>
        </row>
        <row r="191">
          <cell r="A191">
            <v>17767</v>
          </cell>
          <cell r="B191" t="str">
            <v>R25262</v>
          </cell>
          <cell r="C191">
            <v>4610</v>
          </cell>
          <cell r="D191" t="str">
            <v>CORRECTIVO</v>
          </cell>
          <cell r="E191">
            <v>38388.439039351855</v>
          </cell>
          <cell r="F191">
            <v>38388.75</v>
          </cell>
          <cell r="G191">
            <v>38390.75</v>
          </cell>
          <cell r="H191" t="str">
            <v>ccastror</v>
          </cell>
          <cell r="K191" t="str">
            <v>9398696</v>
          </cell>
        </row>
        <row r="192">
          <cell r="A192">
            <v>17768</v>
          </cell>
          <cell r="B192" t="str">
            <v>SYK383</v>
          </cell>
          <cell r="C192">
            <v>1906</v>
          </cell>
          <cell r="D192" t="str">
            <v>EXPRESS</v>
          </cell>
          <cell r="E192">
            <v>38388.444490740738</v>
          </cell>
          <cell r="F192">
            <v>38388.520833333336</v>
          </cell>
          <cell r="G192">
            <v>38388.756944444445</v>
          </cell>
          <cell r="H192" t="str">
            <v>LBUITRAGO</v>
          </cell>
          <cell r="I192" t="str">
            <v>Fallas Inspección</v>
          </cell>
          <cell r="J192">
            <v>1906</v>
          </cell>
          <cell r="K192" t="str">
            <v>88203347</v>
          </cell>
        </row>
        <row r="193">
          <cell r="A193">
            <v>17769</v>
          </cell>
          <cell r="B193" t="str">
            <v>TKG755</v>
          </cell>
          <cell r="C193">
            <v>2708</v>
          </cell>
          <cell r="D193" t="str">
            <v>EXPRESS</v>
          </cell>
          <cell r="E193">
            <v>38388.447210648148</v>
          </cell>
          <cell r="F193">
            <v>38388.520833333336</v>
          </cell>
          <cell r="G193">
            <v>38388.756944444445</v>
          </cell>
          <cell r="H193" t="str">
            <v>LBUITRAGO</v>
          </cell>
          <cell r="I193" t="str">
            <v>Desgaste Normal</v>
          </cell>
          <cell r="J193">
            <v>3108</v>
          </cell>
          <cell r="K193" t="str">
            <v>79636916</v>
          </cell>
        </row>
        <row r="194">
          <cell r="A194">
            <v>17770</v>
          </cell>
          <cell r="B194" t="str">
            <v>SYK380</v>
          </cell>
          <cell r="C194">
            <v>2808</v>
          </cell>
          <cell r="D194" t="str">
            <v>CORRECTIVO</v>
          </cell>
          <cell r="E194">
            <v>38388.447615740741</v>
          </cell>
          <cell r="F194">
            <v>38390.791666666664</v>
          </cell>
          <cell r="G194">
            <v>38390.833333333336</v>
          </cell>
          <cell r="H194" t="str">
            <v>supervisor</v>
          </cell>
          <cell r="I194" t="str">
            <v>Desgaste Normal</v>
          </cell>
          <cell r="J194">
            <v>2402</v>
          </cell>
          <cell r="K194" t="str">
            <v>79346252</v>
          </cell>
        </row>
        <row r="195">
          <cell r="A195">
            <v>17771</v>
          </cell>
          <cell r="B195" t="str">
            <v>R30630</v>
          </cell>
          <cell r="C195">
            <v>4523</v>
          </cell>
          <cell r="D195" t="str">
            <v>CORRECTIVO</v>
          </cell>
          <cell r="E195">
            <v>38388.464745370373</v>
          </cell>
          <cell r="F195">
            <v>38388.75</v>
          </cell>
          <cell r="G195">
            <v>38388.708333333336</v>
          </cell>
          <cell r="H195" t="str">
            <v>ccastror</v>
          </cell>
          <cell r="K195" t="str">
            <v>17194063</v>
          </cell>
        </row>
        <row r="196">
          <cell r="A196">
            <v>17772</v>
          </cell>
          <cell r="B196" t="str">
            <v>SYM358</v>
          </cell>
          <cell r="C196">
            <v>2410</v>
          </cell>
          <cell r="D196" t="str">
            <v>CORRECTIVO</v>
          </cell>
          <cell r="E196">
            <v>38388.46837962963</v>
          </cell>
          <cell r="F196">
            <v>38390.75</v>
          </cell>
          <cell r="G196">
            <v>38390.645833333336</v>
          </cell>
          <cell r="H196" t="str">
            <v>LBUITRAGO</v>
          </cell>
          <cell r="I196" t="str">
            <v>Conducción - Operaciones</v>
          </cell>
          <cell r="J196">
            <v>4722</v>
          </cell>
          <cell r="K196" t="str">
            <v>79143040</v>
          </cell>
        </row>
        <row r="197">
          <cell r="A197">
            <v>17773</v>
          </cell>
          <cell r="B197" t="str">
            <v>SYR674</v>
          </cell>
          <cell r="C197">
            <v>2410</v>
          </cell>
          <cell r="D197" t="str">
            <v>CORRECTIVO</v>
          </cell>
          <cell r="E197">
            <v>38388.472291666665</v>
          </cell>
          <cell r="F197">
            <v>38388.5</v>
          </cell>
          <cell r="H197" t="str">
            <v>envia</v>
          </cell>
          <cell r="K197" t="str">
            <v>19362361</v>
          </cell>
        </row>
        <row r="198">
          <cell r="A198">
            <v>17774</v>
          </cell>
          <cell r="B198" t="str">
            <v>SYR676</v>
          </cell>
          <cell r="C198">
            <v>2410</v>
          </cell>
          <cell r="D198" t="str">
            <v>CORRECTIVO</v>
          </cell>
          <cell r="E198">
            <v>38388.473530092589</v>
          </cell>
          <cell r="F198">
            <v>38388.5</v>
          </cell>
          <cell r="H198" t="str">
            <v>envia</v>
          </cell>
          <cell r="K198" t="str">
            <v>19362361</v>
          </cell>
        </row>
        <row r="199">
          <cell r="A199">
            <v>17775</v>
          </cell>
          <cell r="B199" t="str">
            <v>SYR677</v>
          </cell>
          <cell r="C199">
            <v>2410</v>
          </cell>
          <cell r="D199" t="str">
            <v>CORRECTIVO</v>
          </cell>
          <cell r="E199">
            <v>38388.474178240744</v>
          </cell>
          <cell r="F199">
            <v>38388.5</v>
          </cell>
          <cell r="H199" t="str">
            <v>envia</v>
          </cell>
          <cell r="K199" t="str">
            <v>19362361</v>
          </cell>
        </row>
        <row r="200">
          <cell r="A200">
            <v>17776</v>
          </cell>
          <cell r="B200" t="str">
            <v>SYR678</v>
          </cell>
          <cell r="C200">
            <v>2410</v>
          </cell>
          <cell r="D200" t="str">
            <v>CORRECTIVO</v>
          </cell>
          <cell r="E200">
            <v>38388.476365740738</v>
          </cell>
          <cell r="F200">
            <v>38388.5</v>
          </cell>
          <cell r="H200" t="str">
            <v>envia</v>
          </cell>
          <cell r="K200" t="str">
            <v>19362361</v>
          </cell>
        </row>
        <row r="201">
          <cell r="A201">
            <v>17777</v>
          </cell>
          <cell r="B201" t="str">
            <v>SYR680</v>
          </cell>
          <cell r="C201">
            <v>2410</v>
          </cell>
          <cell r="D201" t="str">
            <v>CORRECTIVO</v>
          </cell>
          <cell r="E201">
            <v>38388.477037037039</v>
          </cell>
          <cell r="F201">
            <v>38388.5</v>
          </cell>
          <cell r="H201" t="str">
            <v>envia</v>
          </cell>
          <cell r="K201" t="str">
            <v>19362361</v>
          </cell>
        </row>
        <row r="202">
          <cell r="A202">
            <v>17778</v>
          </cell>
          <cell r="B202" t="str">
            <v>SYR682</v>
          </cell>
          <cell r="C202">
            <v>1808</v>
          </cell>
          <cell r="D202" t="str">
            <v>CORRECTIVO</v>
          </cell>
          <cell r="E202">
            <v>38388.477627314816</v>
          </cell>
          <cell r="F202">
            <v>38388.5</v>
          </cell>
          <cell r="H202" t="str">
            <v>envia</v>
          </cell>
          <cell r="K202" t="str">
            <v>19362361</v>
          </cell>
        </row>
        <row r="203">
          <cell r="A203">
            <v>17779</v>
          </cell>
          <cell r="B203" t="str">
            <v>SYR684</v>
          </cell>
          <cell r="C203">
            <v>2410</v>
          </cell>
          <cell r="D203" t="str">
            <v>CORRECTIVO</v>
          </cell>
          <cell r="E203">
            <v>38388.478032407409</v>
          </cell>
          <cell r="F203">
            <v>38388.5</v>
          </cell>
          <cell r="H203" t="str">
            <v>envia</v>
          </cell>
          <cell r="K203" t="str">
            <v>19362361</v>
          </cell>
        </row>
        <row r="204">
          <cell r="A204">
            <v>17780</v>
          </cell>
          <cell r="B204" t="str">
            <v>SYR687</v>
          </cell>
          <cell r="C204">
            <v>2410</v>
          </cell>
          <cell r="D204" t="str">
            <v>CORRECTIVO</v>
          </cell>
          <cell r="E204">
            <v>38388.478379629632</v>
          </cell>
          <cell r="F204">
            <v>38388.5</v>
          </cell>
          <cell r="H204" t="str">
            <v>envia</v>
          </cell>
          <cell r="K204" t="str">
            <v>19362361</v>
          </cell>
        </row>
        <row r="205">
          <cell r="A205">
            <v>17781</v>
          </cell>
          <cell r="B205" t="str">
            <v>SYR789</v>
          </cell>
          <cell r="C205">
            <v>2410</v>
          </cell>
          <cell r="D205" t="str">
            <v>CORRECTIVO</v>
          </cell>
          <cell r="E205">
            <v>38388.478865740741</v>
          </cell>
          <cell r="F205">
            <v>38388.5</v>
          </cell>
          <cell r="H205" t="str">
            <v>envia</v>
          </cell>
          <cell r="K205" t="str">
            <v>19362361</v>
          </cell>
        </row>
        <row r="206">
          <cell r="A206">
            <v>17782</v>
          </cell>
          <cell r="B206" t="str">
            <v>SYR790</v>
          </cell>
          <cell r="C206">
            <v>2410</v>
          </cell>
          <cell r="D206" t="str">
            <v>CORRECTIVO</v>
          </cell>
          <cell r="E206">
            <v>38388.480185185188</v>
          </cell>
          <cell r="F206">
            <v>38388.5</v>
          </cell>
          <cell r="H206" t="str">
            <v>envia</v>
          </cell>
          <cell r="K206" t="str">
            <v>19362361</v>
          </cell>
        </row>
        <row r="207">
          <cell r="A207">
            <v>17783</v>
          </cell>
          <cell r="B207" t="str">
            <v>SYR798</v>
          </cell>
          <cell r="C207">
            <v>2410</v>
          </cell>
          <cell r="D207" t="str">
            <v>CORRECTIVO</v>
          </cell>
          <cell r="E207">
            <v>38388.480879629627</v>
          </cell>
          <cell r="F207">
            <v>38388.5</v>
          </cell>
          <cell r="H207" t="str">
            <v>envia</v>
          </cell>
          <cell r="K207" t="str">
            <v>19362361</v>
          </cell>
        </row>
        <row r="208">
          <cell r="A208">
            <v>17784</v>
          </cell>
          <cell r="B208" t="str">
            <v>SYR797</v>
          </cell>
          <cell r="C208">
            <v>1805</v>
          </cell>
          <cell r="D208" t="str">
            <v>CORRECTIVO</v>
          </cell>
          <cell r="E208">
            <v>38388.481608796297</v>
          </cell>
          <cell r="F208">
            <v>38388.5</v>
          </cell>
          <cell r="H208" t="str">
            <v>envia</v>
          </cell>
          <cell r="K208" t="str">
            <v>19362361</v>
          </cell>
        </row>
        <row r="209">
          <cell r="A209">
            <v>17785</v>
          </cell>
          <cell r="B209" t="str">
            <v>SYR791</v>
          </cell>
          <cell r="C209">
            <v>2410</v>
          </cell>
          <cell r="D209" t="str">
            <v>CORRECTIVO</v>
          </cell>
          <cell r="E209">
            <v>38388.48196759259</v>
          </cell>
          <cell r="F209">
            <v>38388.5</v>
          </cell>
          <cell r="H209" t="str">
            <v>envia</v>
          </cell>
          <cell r="K209" t="str">
            <v>19362361</v>
          </cell>
        </row>
        <row r="210">
          <cell r="A210">
            <v>17787</v>
          </cell>
          <cell r="B210" t="str">
            <v>SYL485</v>
          </cell>
          <cell r="C210">
            <v>2410</v>
          </cell>
          <cell r="D210" t="str">
            <v>EXPRESS</v>
          </cell>
          <cell r="E210">
            <v>38388.488761574074</v>
          </cell>
          <cell r="F210">
            <v>38388.604166666664</v>
          </cell>
          <cell r="G210">
            <v>38388.666666666664</v>
          </cell>
          <cell r="H210" t="str">
            <v>LBUITRAGO</v>
          </cell>
          <cell r="I210" t="str">
            <v>Técnico- Garantía</v>
          </cell>
          <cell r="J210">
            <v>2902</v>
          </cell>
          <cell r="K210" t="str">
            <v>80352734</v>
          </cell>
        </row>
        <row r="211">
          <cell r="A211">
            <v>17788</v>
          </cell>
          <cell r="B211" t="str">
            <v>R30560</v>
          </cell>
          <cell r="C211">
            <v>4611</v>
          </cell>
          <cell r="D211" t="str">
            <v>CORRECTIVO</v>
          </cell>
          <cell r="E211">
            <v>38388.511979166666</v>
          </cell>
          <cell r="F211">
            <v>38390.791666666664</v>
          </cell>
          <cell r="G211">
            <v>38390.75</v>
          </cell>
          <cell r="H211" t="str">
            <v>ccastror</v>
          </cell>
          <cell r="K211" t="str">
            <v>98622439</v>
          </cell>
        </row>
        <row r="212">
          <cell r="A212">
            <v>17789</v>
          </cell>
          <cell r="B212" t="str">
            <v>R28398</v>
          </cell>
          <cell r="C212">
            <v>4201</v>
          </cell>
          <cell r="D212" t="str">
            <v>CORRECTIVO</v>
          </cell>
          <cell r="E212">
            <v>38388.517870370371</v>
          </cell>
          <cell r="F212">
            <v>38388.791666666664</v>
          </cell>
          <cell r="G212">
            <v>38390.770833333336</v>
          </cell>
          <cell r="H212" t="str">
            <v>ccastror</v>
          </cell>
          <cell r="K212" t="str">
            <v>19196380</v>
          </cell>
        </row>
        <row r="213">
          <cell r="A213">
            <v>17790</v>
          </cell>
          <cell r="B213" t="str">
            <v>R15958</v>
          </cell>
          <cell r="C213">
            <v>4301</v>
          </cell>
          <cell r="D213" t="str">
            <v>CORRECTIVO</v>
          </cell>
          <cell r="E213">
            <v>38388.525370370371</v>
          </cell>
          <cell r="F213">
            <v>38390.791666666664</v>
          </cell>
          <cell r="G213">
            <v>38388.526388888888</v>
          </cell>
          <cell r="H213" t="str">
            <v>ccastror</v>
          </cell>
          <cell r="K213" t="str">
            <v>80352734</v>
          </cell>
        </row>
        <row r="214">
          <cell r="A214">
            <v>17791</v>
          </cell>
          <cell r="B214" t="str">
            <v>UPG086</v>
          </cell>
          <cell r="C214">
            <v>2409</v>
          </cell>
          <cell r="D214" t="str">
            <v>EXPRESS</v>
          </cell>
          <cell r="E214">
            <v>38388.614305555559</v>
          </cell>
          <cell r="F214">
            <v>38388.666666666664</v>
          </cell>
          <cell r="G214">
            <v>38388.75</v>
          </cell>
          <cell r="H214" t="str">
            <v>LBUITRAGO</v>
          </cell>
          <cell r="I214" t="str">
            <v>Desgaste Normal</v>
          </cell>
          <cell r="J214">
            <v>3108</v>
          </cell>
          <cell r="K214" t="str">
            <v>14272754</v>
          </cell>
        </row>
        <row r="215">
          <cell r="A215">
            <v>17792</v>
          </cell>
          <cell r="B215" t="str">
            <v>R25251</v>
          </cell>
          <cell r="C215">
            <v>4010</v>
          </cell>
          <cell r="D215" t="str">
            <v>CORRECTIVO</v>
          </cell>
          <cell r="E215">
            <v>38388.67255787037</v>
          </cell>
          <cell r="F215">
            <v>38388.75</v>
          </cell>
          <cell r="G215">
            <v>38388.75</v>
          </cell>
          <cell r="H215" t="str">
            <v>ccastror</v>
          </cell>
          <cell r="K215" t="str">
            <v>16707269</v>
          </cell>
        </row>
        <row r="216">
          <cell r="A216">
            <v>17793</v>
          </cell>
          <cell r="B216" t="str">
            <v>SYK669</v>
          </cell>
          <cell r="C216">
            <v>2604</v>
          </cell>
          <cell r="D216" t="str">
            <v>PREVENTIVO</v>
          </cell>
          <cell r="E216">
            <v>38389.536192129628</v>
          </cell>
          <cell r="F216">
            <v>38391.791666666664</v>
          </cell>
          <cell r="G216">
            <v>38391.75</v>
          </cell>
          <cell r="H216" t="str">
            <v>LBUITRAGO</v>
          </cell>
          <cell r="I216" t="str">
            <v>Desgaste Normal</v>
          </cell>
          <cell r="K216" t="str">
            <v>19438897</v>
          </cell>
        </row>
        <row r="217">
          <cell r="A217">
            <v>17794</v>
          </cell>
          <cell r="B217" t="str">
            <v>SYM357</v>
          </cell>
          <cell r="C217">
            <v>1712</v>
          </cell>
          <cell r="D217" t="str">
            <v>PREVENTIVO</v>
          </cell>
          <cell r="E217">
            <v>38389.545092592591</v>
          </cell>
          <cell r="F217">
            <v>38391.791666666664</v>
          </cell>
          <cell r="G217">
            <v>38393.5</v>
          </cell>
          <cell r="H217" t="str">
            <v>LBUITRAGO</v>
          </cell>
          <cell r="I217" t="str">
            <v>Desgaste Normal</v>
          </cell>
          <cell r="K217" t="str">
            <v>4325232</v>
          </cell>
        </row>
        <row r="218">
          <cell r="A218">
            <v>17795</v>
          </cell>
          <cell r="B218" t="str">
            <v>SRC413</v>
          </cell>
          <cell r="C218">
            <v>2407</v>
          </cell>
          <cell r="D218" t="str">
            <v>CORRECTIVO</v>
          </cell>
          <cell r="E218">
            <v>38389.555532407408</v>
          </cell>
          <cell r="F218">
            <v>38390.791666666664</v>
          </cell>
          <cell r="G218">
            <v>38391.6875</v>
          </cell>
          <cell r="H218" t="str">
            <v>LBUITRAGO</v>
          </cell>
          <cell r="I218" t="str">
            <v>Desgaste Normal</v>
          </cell>
          <cell r="J218">
            <v>2105</v>
          </cell>
          <cell r="K218" t="str">
            <v>7226603</v>
          </cell>
        </row>
        <row r="219">
          <cell r="A219">
            <v>17796</v>
          </cell>
          <cell r="B219" t="str">
            <v>SYK685</v>
          </cell>
          <cell r="C219">
            <v>1815</v>
          </cell>
          <cell r="D219" t="str">
            <v>CORRECTIVO</v>
          </cell>
          <cell r="E219">
            <v>38389.563391203701</v>
          </cell>
          <cell r="F219">
            <v>38390.791666666664</v>
          </cell>
          <cell r="G219">
            <v>38390.833333333336</v>
          </cell>
          <cell r="H219" t="str">
            <v>lbuitrago</v>
          </cell>
          <cell r="K219" t="str">
            <v>7218065</v>
          </cell>
        </row>
        <row r="220">
          <cell r="A220">
            <v>17797</v>
          </cell>
          <cell r="B220" t="str">
            <v>SYK382</v>
          </cell>
          <cell r="C220">
            <v>2408</v>
          </cell>
          <cell r="D220" t="str">
            <v>CORRECTIVO</v>
          </cell>
          <cell r="E220">
            <v>38389.567569444444</v>
          </cell>
          <cell r="F220">
            <v>38390.791666666664</v>
          </cell>
          <cell r="G220">
            <v>38391.847222222219</v>
          </cell>
          <cell r="H220" t="str">
            <v>lbuitrago</v>
          </cell>
          <cell r="K220" t="str">
            <v>9397330</v>
          </cell>
        </row>
        <row r="221">
          <cell r="A221">
            <v>17798</v>
          </cell>
          <cell r="B221" t="str">
            <v>SYK682</v>
          </cell>
          <cell r="C221">
            <v>1904</v>
          </cell>
          <cell r="D221" t="str">
            <v>PREVENTIVO</v>
          </cell>
          <cell r="E221">
            <v>38389.578287037039</v>
          </cell>
          <cell r="F221">
            <v>38391.791666666664</v>
          </cell>
          <cell r="G221">
            <v>38391.458333333336</v>
          </cell>
          <cell r="H221" t="str">
            <v>lbuitrago</v>
          </cell>
          <cell r="K221" t="str">
            <v>79366575</v>
          </cell>
        </row>
        <row r="222">
          <cell r="A222">
            <v>17799</v>
          </cell>
          <cell r="B222" t="str">
            <v>SYK277</v>
          </cell>
          <cell r="C222">
            <v>2903</v>
          </cell>
          <cell r="D222" t="str">
            <v>CORRECTIVO</v>
          </cell>
          <cell r="E222">
            <v>38389.584965277776</v>
          </cell>
          <cell r="F222">
            <v>38390.791666666664</v>
          </cell>
          <cell r="G222">
            <v>38391.770833333336</v>
          </cell>
          <cell r="H222" t="str">
            <v>lbuitrago</v>
          </cell>
          <cell r="K222" t="str">
            <v>79714211</v>
          </cell>
        </row>
        <row r="223">
          <cell r="A223">
            <v>17800</v>
          </cell>
          <cell r="B223" t="str">
            <v>SYS818</v>
          </cell>
          <cell r="C223">
            <v>2806</v>
          </cell>
          <cell r="D223" t="str">
            <v>PREVENTIVO</v>
          </cell>
          <cell r="E223">
            <v>38389.590231481481</v>
          </cell>
          <cell r="F223">
            <v>38390.791666666664</v>
          </cell>
          <cell r="G223">
            <v>38390.6875</v>
          </cell>
          <cell r="H223" t="str">
            <v>LBUITRAGO</v>
          </cell>
          <cell r="I223" t="str">
            <v>Desgaste Normal</v>
          </cell>
          <cell r="K223" t="str">
            <v>19362885</v>
          </cell>
        </row>
        <row r="224">
          <cell r="A224">
            <v>17801</v>
          </cell>
          <cell r="B224" t="str">
            <v>R32948</v>
          </cell>
          <cell r="C224">
            <v>4504</v>
          </cell>
          <cell r="D224" t="str">
            <v>CORRECTIVO</v>
          </cell>
          <cell r="E224">
            <v>38390.294976851852</v>
          </cell>
          <cell r="F224">
            <v>38390.791666666664</v>
          </cell>
          <cell r="G224">
            <v>38390.75</v>
          </cell>
          <cell r="H224" t="str">
            <v>lbuitrago</v>
          </cell>
          <cell r="K224" t="str">
            <v>7218065</v>
          </cell>
        </row>
        <row r="225">
          <cell r="A225">
            <v>17802</v>
          </cell>
          <cell r="B225" t="str">
            <v>R28830</v>
          </cell>
          <cell r="C225">
            <v>4505</v>
          </cell>
          <cell r="D225" t="str">
            <v>CORRECTIVO</v>
          </cell>
          <cell r="E225">
            <v>38390.298877314817</v>
          </cell>
          <cell r="F225">
            <v>38390.791666666664</v>
          </cell>
          <cell r="G225">
            <v>38391.75</v>
          </cell>
          <cell r="H225" t="str">
            <v>lbuitrago</v>
          </cell>
          <cell r="K225" t="str">
            <v>79840126</v>
          </cell>
        </row>
        <row r="226">
          <cell r="A226">
            <v>17803</v>
          </cell>
          <cell r="B226" t="str">
            <v>XVH703</v>
          </cell>
          <cell r="C226">
            <v>2806</v>
          </cell>
          <cell r="D226" t="str">
            <v>CORRECTIVO</v>
          </cell>
          <cell r="E226">
            <v>38390.327928240738</v>
          </cell>
          <cell r="F226">
            <v>38390.520833333336</v>
          </cell>
          <cell r="G226">
            <v>38390.833333333336</v>
          </cell>
          <cell r="H226" t="str">
            <v>ccastror</v>
          </cell>
          <cell r="K226" t="str">
            <v>9527816</v>
          </cell>
        </row>
        <row r="227">
          <cell r="A227">
            <v>17805</v>
          </cell>
          <cell r="B227" t="str">
            <v>SYL388</v>
          </cell>
          <cell r="C227">
            <v>2407</v>
          </cell>
          <cell r="D227" t="str">
            <v>CORRECTIVO</v>
          </cell>
          <cell r="E227">
            <v>38390.344108796293</v>
          </cell>
          <cell r="F227">
            <v>38391.75</v>
          </cell>
          <cell r="G227">
            <v>38391.770833333336</v>
          </cell>
          <cell r="H227" t="str">
            <v>lbuitrago</v>
          </cell>
          <cell r="K227" t="str">
            <v>91249900</v>
          </cell>
        </row>
        <row r="228">
          <cell r="A228">
            <v>17806</v>
          </cell>
          <cell r="B228" t="str">
            <v>SYK395</v>
          </cell>
          <cell r="C228">
            <v>2702</v>
          </cell>
          <cell r="D228" t="str">
            <v>CORRECTIVO</v>
          </cell>
          <cell r="E228">
            <v>38390.351099537038</v>
          </cell>
          <cell r="F228">
            <v>38390.5</v>
          </cell>
          <cell r="G228">
            <v>38390.65625</v>
          </cell>
          <cell r="H228" t="str">
            <v>ccastror</v>
          </cell>
          <cell r="K228" t="str">
            <v>79589935</v>
          </cell>
        </row>
        <row r="229">
          <cell r="A229">
            <v>17807</v>
          </cell>
          <cell r="B229" t="str">
            <v>SYL398</v>
          </cell>
          <cell r="C229">
            <v>1806</v>
          </cell>
          <cell r="D229" t="str">
            <v>EXPRESS</v>
          </cell>
          <cell r="E229">
            <v>38390.35601851852</v>
          </cell>
          <cell r="F229">
            <v>38390.416666666664</v>
          </cell>
          <cell r="G229">
            <v>38390.708333333336</v>
          </cell>
          <cell r="H229" t="str">
            <v>CCASTRO</v>
          </cell>
          <cell r="I229" t="str">
            <v>Desgaste Normal</v>
          </cell>
          <cell r="J229">
            <v>2708</v>
          </cell>
          <cell r="K229" t="str">
            <v>9398696</v>
          </cell>
        </row>
        <row r="230">
          <cell r="A230">
            <v>17810</v>
          </cell>
          <cell r="B230" t="str">
            <v>SYS825</v>
          </cell>
          <cell r="C230">
            <v>2805</v>
          </cell>
          <cell r="D230" t="str">
            <v>EXPRESS</v>
          </cell>
          <cell r="E230">
            <v>38390.367812500001</v>
          </cell>
          <cell r="F230">
            <v>38390.458333333336</v>
          </cell>
          <cell r="G230">
            <v>38390.444444444445</v>
          </cell>
          <cell r="H230" t="str">
            <v>supervisor</v>
          </cell>
          <cell r="I230" t="str">
            <v>Desgaste Normal</v>
          </cell>
          <cell r="J230">
            <v>3002</v>
          </cell>
          <cell r="K230" t="str">
            <v>4602808</v>
          </cell>
        </row>
        <row r="231">
          <cell r="A231">
            <v>17811</v>
          </cell>
          <cell r="B231" t="str">
            <v>TNC965</v>
          </cell>
          <cell r="C231">
            <v>1812</v>
          </cell>
          <cell r="D231" t="str">
            <v>EXPRESS</v>
          </cell>
          <cell r="E231">
            <v>38390.369479166664</v>
          </cell>
          <cell r="F231">
            <v>38390.666666666664</v>
          </cell>
          <cell r="G231">
            <v>38390.708333333336</v>
          </cell>
          <cell r="H231" t="str">
            <v>CCASTRO</v>
          </cell>
          <cell r="I231" t="str">
            <v>Desgaste Normal</v>
          </cell>
          <cell r="J231">
            <v>1812</v>
          </cell>
          <cell r="K231" t="str">
            <v>91247004</v>
          </cell>
        </row>
        <row r="232">
          <cell r="A232">
            <v>17812</v>
          </cell>
          <cell r="B232" t="str">
            <v>SYR412</v>
          </cell>
          <cell r="C232">
            <v>2708</v>
          </cell>
          <cell r="D232" t="str">
            <v>EXPRESS</v>
          </cell>
          <cell r="E232">
            <v>38390.371469907404</v>
          </cell>
          <cell r="F232">
            <v>38390.458333333336</v>
          </cell>
          <cell r="G232">
            <v>38390.458333333336</v>
          </cell>
          <cell r="H232" t="str">
            <v>supervisor</v>
          </cell>
          <cell r="I232" t="str">
            <v>Desgaste Normal</v>
          </cell>
          <cell r="J232">
            <v>2708</v>
          </cell>
          <cell r="K232" t="str">
            <v>1050131</v>
          </cell>
        </row>
        <row r="233">
          <cell r="A233">
            <v>17813</v>
          </cell>
          <cell r="B233" t="str">
            <v>R27090</v>
          </cell>
          <cell r="C233">
            <v>4722</v>
          </cell>
          <cell r="D233" t="str">
            <v>CORRECTIVO</v>
          </cell>
          <cell r="E233">
            <v>38390.38008101852</v>
          </cell>
          <cell r="F233">
            <v>38390.791666666664</v>
          </cell>
          <cell r="G233">
            <v>38390.770833333336</v>
          </cell>
          <cell r="H233" t="str">
            <v>lbuitrago</v>
          </cell>
          <cell r="K233" t="str">
            <v>79366575</v>
          </cell>
        </row>
        <row r="234">
          <cell r="A234">
            <v>17814</v>
          </cell>
          <cell r="B234" t="str">
            <v>R28441</v>
          </cell>
          <cell r="C234">
            <v>4523</v>
          </cell>
          <cell r="D234" t="str">
            <v>CORRECTIVO</v>
          </cell>
          <cell r="E234">
            <v>38390.388229166667</v>
          </cell>
          <cell r="F234">
            <v>38390.791666666664</v>
          </cell>
          <cell r="G234">
            <v>38390.583333333336</v>
          </cell>
          <cell r="H234" t="str">
            <v>lbuitrago</v>
          </cell>
          <cell r="K234" t="str">
            <v>11428454</v>
          </cell>
        </row>
        <row r="235">
          <cell r="A235">
            <v>17815</v>
          </cell>
          <cell r="B235" t="str">
            <v>SYS814</v>
          </cell>
          <cell r="C235">
            <v>1813</v>
          </cell>
          <cell r="D235" t="str">
            <v>EXPRESS</v>
          </cell>
          <cell r="E235">
            <v>38390.398078703707</v>
          </cell>
          <cell r="F235">
            <v>38390.5</v>
          </cell>
          <cell r="G235">
            <v>38390.708333333336</v>
          </cell>
          <cell r="H235" t="str">
            <v>CCASTRO</v>
          </cell>
          <cell r="I235" t="str">
            <v>Desgaste Normal</v>
          </cell>
          <cell r="J235">
            <v>3002</v>
          </cell>
          <cell r="K235" t="str">
            <v>16266790</v>
          </cell>
        </row>
        <row r="236">
          <cell r="A236">
            <v>17816</v>
          </cell>
          <cell r="B236" t="str">
            <v>XVH443</v>
          </cell>
          <cell r="C236">
            <v>1810</v>
          </cell>
          <cell r="D236" t="str">
            <v>CORRECTIVO</v>
          </cell>
          <cell r="E236">
            <v>38390.412824074076</v>
          </cell>
          <cell r="F236">
            <v>38390.708333333336</v>
          </cell>
          <cell r="G236">
            <v>38390.791666666664</v>
          </cell>
          <cell r="H236" t="str">
            <v>ccastror</v>
          </cell>
          <cell r="K236" t="str">
            <v>74370043</v>
          </cell>
        </row>
        <row r="237">
          <cell r="A237">
            <v>17817</v>
          </cell>
          <cell r="B237" t="str">
            <v>SYK684</v>
          </cell>
          <cell r="C237">
            <v>1806</v>
          </cell>
          <cell r="D237" t="str">
            <v>CORRECTIVO</v>
          </cell>
          <cell r="E237">
            <v>38390.41684027778</v>
          </cell>
          <cell r="F237">
            <v>38390.833333333336</v>
          </cell>
          <cell r="G237">
            <v>38390.708333333336</v>
          </cell>
          <cell r="H237" t="str">
            <v>ccastror</v>
          </cell>
          <cell r="K237" t="str">
            <v>7227444</v>
          </cell>
        </row>
        <row r="238">
          <cell r="A238">
            <v>17819</v>
          </cell>
          <cell r="B238" t="str">
            <v>SYS638</v>
          </cell>
          <cell r="C238">
            <v>2410</v>
          </cell>
          <cell r="D238" t="str">
            <v>PREVENTIVO</v>
          </cell>
          <cell r="E238">
            <v>38390.430138888885</v>
          </cell>
          <cell r="F238">
            <v>38390.833333333336</v>
          </cell>
          <cell r="G238">
            <v>38390.791666666664</v>
          </cell>
          <cell r="H238" t="str">
            <v>CCASTRO</v>
          </cell>
          <cell r="I238" t="str">
            <v>Desgaste Normal</v>
          </cell>
          <cell r="K238" t="str">
            <v>79041838</v>
          </cell>
        </row>
        <row r="239">
          <cell r="A239">
            <v>17820</v>
          </cell>
          <cell r="B239" t="str">
            <v>SYS829</v>
          </cell>
          <cell r="C239">
            <v>3108</v>
          </cell>
          <cell r="D239" t="str">
            <v>CORRECTIVO</v>
          </cell>
          <cell r="E239">
            <v>38390.447847222225</v>
          </cell>
          <cell r="F239">
            <v>38390.791666666664</v>
          </cell>
          <cell r="G239">
            <v>38391.770833333336</v>
          </cell>
          <cell r="H239" t="str">
            <v>CCASTRO</v>
          </cell>
          <cell r="I239" t="str">
            <v>Desgaste Normal</v>
          </cell>
          <cell r="J239">
            <v>1813</v>
          </cell>
          <cell r="K239" t="str">
            <v>19403868</v>
          </cell>
        </row>
        <row r="240">
          <cell r="A240">
            <v>17821</v>
          </cell>
          <cell r="B240" t="str">
            <v>SYS706</v>
          </cell>
          <cell r="C240">
            <v>2708</v>
          </cell>
          <cell r="D240" t="str">
            <v>ACCIDENTE</v>
          </cell>
          <cell r="E240">
            <v>38390.470706018517</v>
          </cell>
          <cell r="F240">
            <v>38390.791666666664</v>
          </cell>
          <cell r="G240">
            <v>38390.729166666664</v>
          </cell>
          <cell r="H240" t="str">
            <v>LBUITRAGO</v>
          </cell>
          <cell r="I240" t="str">
            <v>Conducción - Operaciones</v>
          </cell>
          <cell r="J240">
            <v>4722</v>
          </cell>
          <cell r="K240" t="str">
            <v>13834593</v>
          </cell>
        </row>
        <row r="241">
          <cell r="A241">
            <v>17822</v>
          </cell>
          <cell r="B241" t="str">
            <v>SYK384</v>
          </cell>
          <cell r="C241">
            <v>3109</v>
          </cell>
          <cell r="D241" t="str">
            <v>EXPRESS</v>
          </cell>
          <cell r="E241">
            <v>38390.485185185185</v>
          </cell>
          <cell r="F241">
            <v>38390.520833333336</v>
          </cell>
          <cell r="G241">
            <v>38390.708333333336</v>
          </cell>
          <cell r="H241" t="str">
            <v>LBUITRAGO</v>
          </cell>
          <cell r="I241" t="str">
            <v>Desgaste Normal</v>
          </cell>
          <cell r="J241">
            <v>3109</v>
          </cell>
          <cell r="K241" t="str">
            <v>79142754</v>
          </cell>
        </row>
        <row r="242">
          <cell r="A242">
            <v>17823</v>
          </cell>
          <cell r="B242" t="str">
            <v>SYR399</v>
          </cell>
          <cell r="C242">
            <v>4702</v>
          </cell>
          <cell r="D242" t="str">
            <v>ACCIDENTE</v>
          </cell>
          <cell r="E242">
            <v>38390.493368055555</v>
          </cell>
          <cell r="F242">
            <v>38390.75</v>
          </cell>
          <cell r="G242">
            <v>38390.708333333336</v>
          </cell>
          <cell r="H242" t="str">
            <v>LBUITRAGO</v>
          </cell>
          <cell r="I242" t="str">
            <v>Conducción - Operaciones</v>
          </cell>
          <cell r="J242">
            <v>4722</v>
          </cell>
          <cell r="K242" t="str">
            <v>13373120</v>
          </cell>
        </row>
        <row r="243">
          <cell r="A243">
            <v>17824</v>
          </cell>
          <cell r="B243" t="str">
            <v>SYS633</v>
          </cell>
          <cell r="C243">
            <v>2708</v>
          </cell>
          <cell r="D243" t="str">
            <v>PREVENTIVO</v>
          </cell>
          <cell r="E243">
            <v>38390.515162037038</v>
          </cell>
          <cell r="F243">
            <v>38391.791666666664</v>
          </cell>
          <cell r="G243">
            <v>38390.75</v>
          </cell>
          <cell r="H243" t="str">
            <v>ccastror</v>
          </cell>
          <cell r="K243" t="str">
            <v>79455307</v>
          </cell>
        </row>
        <row r="244">
          <cell r="A244">
            <v>17825</v>
          </cell>
          <cell r="B244" t="str">
            <v>SYR409</v>
          </cell>
          <cell r="C244">
            <v>2710</v>
          </cell>
          <cell r="D244" t="str">
            <v>CORRECTIVO</v>
          </cell>
          <cell r="E244">
            <v>38390.582557870373</v>
          </cell>
          <cell r="F244">
            <v>38390.791666666664</v>
          </cell>
          <cell r="G244">
            <v>38390.582638888889</v>
          </cell>
          <cell r="H244" t="str">
            <v>jrojasj</v>
          </cell>
          <cell r="K244" t="str">
            <v>79105271</v>
          </cell>
        </row>
        <row r="245">
          <cell r="A245">
            <v>17826</v>
          </cell>
          <cell r="B245" t="str">
            <v>SYR407</v>
          </cell>
          <cell r="C245">
            <v>2806</v>
          </cell>
          <cell r="D245" t="str">
            <v>PREVENTIVO</v>
          </cell>
          <cell r="E245">
            <v>38390.619814814818</v>
          </cell>
          <cell r="F245">
            <v>38391.833333333336</v>
          </cell>
          <cell r="G245">
            <v>38391.666666666664</v>
          </cell>
          <cell r="H245" t="str">
            <v>LBUITRAGO</v>
          </cell>
          <cell r="I245" t="str">
            <v>Desgaste Normal</v>
          </cell>
          <cell r="K245" t="str">
            <v>6272512</v>
          </cell>
        </row>
        <row r="246">
          <cell r="A246">
            <v>17827</v>
          </cell>
          <cell r="B246" t="str">
            <v>SYK274</v>
          </cell>
          <cell r="C246">
            <v>3111</v>
          </cell>
          <cell r="D246" t="str">
            <v>PREVENTIVO</v>
          </cell>
          <cell r="E246">
            <v>38390.623344907406</v>
          </cell>
          <cell r="F246">
            <v>38392.833333333336</v>
          </cell>
          <cell r="G246">
            <v>38392.666666666664</v>
          </cell>
          <cell r="H246" t="str">
            <v>LBUITRAGO</v>
          </cell>
          <cell r="I246" t="str">
            <v>Desgaste Normal</v>
          </cell>
          <cell r="K246" t="str">
            <v>91225636</v>
          </cell>
        </row>
        <row r="247">
          <cell r="A247">
            <v>17828</v>
          </cell>
          <cell r="B247" t="str">
            <v>SYL181</v>
          </cell>
          <cell r="C247">
            <v>2801</v>
          </cell>
          <cell r="D247" t="str">
            <v>CORRECTIVO</v>
          </cell>
          <cell r="E247">
            <v>38390.627858796295</v>
          </cell>
          <cell r="F247">
            <v>38390.729166666664</v>
          </cell>
          <cell r="H247" t="str">
            <v>jrojasj</v>
          </cell>
          <cell r="K247" t="str">
            <v>19362361</v>
          </cell>
        </row>
        <row r="248">
          <cell r="A248">
            <v>17829</v>
          </cell>
          <cell r="B248" t="str">
            <v>R31855</v>
          </cell>
          <cell r="C248">
            <v>4201</v>
          </cell>
          <cell r="D248" t="str">
            <v>CORRECTIVO</v>
          </cell>
          <cell r="E248">
            <v>38390.640196759261</v>
          </cell>
          <cell r="F248">
            <v>38391.833333333336</v>
          </cell>
          <cell r="G248">
            <v>38390.8125</v>
          </cell>
          <cell r="H248" t="str">
            <v>ccastror</v>
          </cell>
          <cell r="K248" t="str">
            <v>5882951</v>
          </cell>
        </row>
        <row r="249">
          <cell r="A249">
            <v>17830</v>
          </cell>
          <cell r="B249" t="str">
            <v>R10008</v>
          </cell>
          <cell r="C249">
            <v>4504</v>
          </cell>
          <cell r="D249" t="str">
            <v>CORRECTIVO</v>
          </cell>
          <cell r="E249">
            <v>38390.65351851852</v>
          </cell>
          <cell r="F249">
            <v>38392.833333333336</v>
          </cell>
          <cell r="G249">
            <v>38392.520833333336</v>
          </cell>
          <cell r="H249" t="str">
            <v>ccastror</v>
          </cell>
          <cell r="K249" t="str">
            <v>11252521</v>
          </cell>
        </row>
        <row r="250">
          <cell r="A250">
            <v>17831</v>
          </cell>
          <cell r="B250" t="str">
            <v>SKG710</v>
          </cell>
          <cell r="C250">
            <v>1810</v>
          </cell>
          <cell r="D250" t="str">
            <v>CORRECTIVO</v>
          </cell>
          <cell r="E250">
            <v>38390.690046296295</v>
          </cell>
          <cell r="F250">
            <v>38390.75</v>
          </cell>
          <cell r="G250">
            <v>38390.791666666664</v>
          </cell>
          <cell r="H250" t="str">
            <v>LBUITRAGO</v>
          </cell>
          <cell r="I250" t="str">
            <v>Desgaste Normal</v>
          </cell>
          <cell r="J250">
            <v>1810</v>
          </cell>
          <cell r="K250" t="str">
            <v>79840126</v>
          </cell>
        </row>
        <row r="251">
          <cell r="A251">
            <v>17832</v>
          </cell>
          <cell r="B251" t="str">
            <v>SYS013</v>
          </cell>
          <cell r="C251">
            <v>1704</v>
          </cell>
          <cell r="D251" t="str">
            <v>EXPRESS</v>
          </cell>
          <cell r="E251">
            <v>38390.705428240741</v>
          </cell>
          <cell r="F251">
            <v>38390.791666666664</v>
          </cell>
          <cell r="G251">
            <v>38390.791666666664</v>
          </cell>
          <cell r="H251" t="str">
            <v>LBUITRAGO</v>
          </cell>
          <cell r="I251" t="str">
            <v>Desgaste Normal</v>
          </cell>
          <cell r="J251">
            <v>1704</v>
          </cell>
          <cell r="K251" t="str">
            <v>79654102</v>
          </cell>
        </row>
        <row r="252">
          <cell r="A252">
            <v>17833</v>
          </cell>
          <cell r="B252" t="str">
            <v>WZC561</v>
          </cell>
          <cell r="C252">
            <v>2806</v>
          </cell>
          <cell r="D252" t="str">
            <v>PREVENTIVO</v>
          </cell>
          <cell r="E252">
            <v>38390.727673611109</v>
          </cell>
          <cell r="F252">
            <v>38395.75</v>
          </cell>
          <cell r="G252">
            <v>38393.520833333336</v>
          </cell>
          <cell r="H252" t="str">
            <v>LBUITRAGO</v>
          </cell>
          <cell r="I252" t="str">
            <v>Desgaste Normal</v>
          </cell>
          <cell r="K252" t="str">
            <v>4091496</v>
          </cell>
        </row>
        <row r="253">
          <cell r="A253">
            <v>17834</v>
          </cell>
          <cell r="B253" t="str">
            <v>R11189</v>
          </cell>
          <cell r="C253">
            <v>4011</v>
          </cell>
          <cell r="D253" t="str">
            <v>CORRECTIVO</v>
          </cell>
          <cell r="E253">
            <v>38390.739293981482</v>
          </cell>
          <cell r="F253">
            <v>38390.833333333336</v>
          </cell>
          <cell r="G253">
            <v>38390.770833333336</v>
          </cell>
          <cell r="H253" t="str">
            <v>ccastror</v>
          </cell>
          <cell r="K253" t="str">
            <v>18055167</v>
          </cell>
        </row>
        <row r="254">
          <cell r="A254">
            <v>17835</v>
          </cell>
          <cell r="B254" t="str">
            <v>UPN019</v>
          </cell>
          <cell r="C254">
            <v>2708</v>
          </cell>
          <cell r="D254" t="str">
            <v>EXPRESS</v>
          </cell>
          <cell r="E254">
            <v>38391.303333333337</v>
          </cell>
          <cell r="F254">
            <v>38391.416666666664</v>
          </cell>
          <cell r="G254">
            <v>38391.479166666664</v>
          </cell>
          <cell r="H254" t="str">
            <v>LBUITRAGO</v>
          </cell>
          <cell r="I254" t="str">
            <v>Desgaste Normal</v>
          </cell>
          <cell r="J254">
            <v>2708</v>
          </cell>
          <cell r="K254" t="str">
            <v>80351923</v>
          </cell>
        </row>
        <row r="255">
          <cell r="A255">
            <v>17836</v>
          </cell>
          <cell r="B255" t="str">
            <v>SYR405</v>
          </cell>
          <cell r="C255">
            <v>2806</v>
          </cell>
          <cell r="D255" t="str">
            <v>PREVENTIVO</v>
          </cell>
          <cell r="E255">
            <v>38391.308946759258</v>
          </cell>
          <cell r="F255">
            <v>38391.833333333336</v>
          </cell>
          <cell r="G255">
            <v>38391.75</v>
          </cell>
          <cell r="H255" t="str">
            <v>ccastror</v>
          </cell>
          <cell r="K255" t="str">
            <v>3180117</v>
          </cell>
        </row>
        <row r="256">
          <cell r="A256">
            <v>17837</v>
          </cell>
          <cell r="B256" t="str">
            <v>SYM364</v>
          </cell>
          <cell r="C256">
            <v>2708</v>
          </cell>
          <cell r="D256" t="str">
            <v>EXPRESS</v>
          </cell>
          <cell r="E256">
            <v>38391.318599537037</v>
          </cell>
          <cell r="F256">
            <v>38391.416666666664</v>
          </cell>
          <cell r="G256">
            <v>38391.347222222219</v>
          </cell>
          <cell r="H256" t="str">
            <v>CCASTRO</v>
          </cell>
          <cell r="I256" t="str">
            <v>Desgaste Normal</v>
          </cell>
          <cell r="J256">
            <v>2708</v>
          </cell>
          <cell r="K256" t="str">
            <v>79394323</v>
          </cell>
        </row>
        <row r="257">
          <cell r="A257">
            <v>17838</v>
          </cell>
          <cell r="B257" t="str">
            <v>R27052</v>
          </cell>
          <cell r="C257">
            <v>4523</v>
          </cell>
          <cell r="D257" t="str">
            <v>CORRECTIVO</v>
          </cell>
          <cell r="E257">
            <v>38391.320752314816</v>
          </cell>
          <cell r="F257">
            <v>38392.75</v>
          </cell>
          <cell r="G257">
            <v>38391.791666666664</v>
          </cell>
          <cell r="H257" t="str">
            <v>ccastror</v>
          </cell>
          <cell r="K257" t="str">
            <v>91472572</v>
          </cell>
        </row>
        <row r="258">
          <cell r="A258">
            <v>17839</v>
          </cell>
          <cell r="B258" t="str">
            <v>SYL428</v>
          </cell>
          <cell r="C258">
            <v>2708</v>
          </cell>
          <cell r="D258" t="str">
            <v>CORRECTIVO</v>
          </cell>
          <cell r="E258">
            <v>38391.335023148145</v>
          </cell>
          <cell r="F258">
            <v>38391.520833333336</v>
          </cell>
          <cell r="G258">
            <v>38391.604166666664</v>
          </cell>
          <cell r="H258" t="str">
            <v>supervisor</v>
          </cell>
          <cell r="I258" t="str">
            <v>Desgaste Normal</v>
          </cell>
          <cell r="J258">
            <v>2303</v>
          </cell>
          <cell r="K258" t="str">
            <v>91225442</v>
          </cell>
        </row>
        <row r="259">
          <cell r="A259">
            <v>17840</v>
          </cell>
          <cell r="B259" t="str">
            <v>SYL432</v>
          </cell>
          <cell r="C259">
            <v>1812</v>
          </cell>
          <cell r="D259" t="str">
            <v>CORRECTIVO</v>
          </cell>
          <cell r="E259">
            <v>38391.346458333333</v>
          </cell>
          <cell r="F259">
            <v>38391.791666666664</v>
          </cell>
          <cell r="G259">
            <v>38391.722222222219</v>
          </cell>
          <cell r="H259" t="str">
            <v>CCASTRO</v>
          </cell>
          <cell r="I259" t="str">
            <v>Técnico- Garantía</v>
          </cell>
          <cell r="J259">
            <v>1703</v>
          </cell>
          <cell r="K259" t="str">
            <v>79622320</v>
          </cell>
        </row>
        <row r="260">
          <cell r="A260">
            <v>17841</v>
          </cell>
          <cell r="B260" t="str">
            <v>SYQ637</v>
          </cell>
          <cell r="C260">
            <v>1815</v>
          </cell>
          <cell r="D260" t="str">
            <v>CORRECTIVO</v>
          </cell>
          <cell r="E260">
            <v>38391.355439814812</v>
          </cell>
          <cell r="F260">
            <v>38391.520833333336</v>
          </cell>
          <cell r="H260" t="str">
            <v>envia</v>
          </cell>
          <cell r="K260" t="str">
            <v>19362361</v>
          </cell>
        </row>
        <row r="261">
          <cell r="A261">
            <v>17842</v>
          </cell>
          <cell r="B261" t="str">
            <v>SYR939</v>
          </cell>
          <cell r="C261">
            <v>2806</v>
          </cell>
          <cell r="D261" t="str">
            <v>EXPRESS</v>
          </cell>
          <cell r="E261">
            <v>38391.353564814817</v>
          </cell>
          <cell r="F261">
            <v>38391.4375</v>
          </cell>
          <cell r="G261">
            <v>38391.736111111109</v>
          </cell>
          <cell r="H261" t="str">
            <v>CCASTRO</v>
          </cell>
          <cell r="I261" t="str">
            <v>Desgaste Normal</v>
          </cell>
          <cell r="J261">
            <v>2708</v>
          </cell>
          <cell r="K261" t="str">
            <v>1273764</v>
          </cell>
        </row>
        <row r="262">
          <cell r="A262">
            <v>17843</v>
          </cell>
          <cell r="B262" t="str">
            <v>SYK381</v>
          </cell>
          <cell r="C262">
            <v>2001</v>
          </cell>
          <cell r="D262" t="str">
            <v>EXPRESS</v>
          </cell>
          <cell r="E262">
            <v>38391.357199074075</v>
          </cell>
          <cell r="F262">
            <v>38391.458333333336</v>
          </cell>
          <cell r="G262">
            <v>38391.5</v>
          </cell>
          <cell r="H262" t="str">
            <v>CCASTRO</v>
          </cell>
          <cell r="I262" t="str">
            <v>Desgaste Normal</v>
          </cell>
          <cell r="J262">
            <v>2708</v>
          </cell>
          <cell r="K262" t="str">
            <v>79286031</v>
          </cell>
        </row>
        <row r="263">
          <cell r="A263">
            <v>17844</v>
          </cell>
          <cell r="B263" t="str">
            <v>SYR934</v>
          </cell>
          <cell r="C263">
            <v>3108</v>
          </cell>
          <cell r="D263" t="str">
            <v>EXPRESS</v>
          </cell>
          <cell r="E263">
            <v>38391.360555555555</v>
          </cell>
          <cell r="F263">
            <v>38391.416666666664</v>
          </cell>
          <cell r="G263">
            <v>38391.5</v>
          </cell>
          <cell r="H263" t="str">
            <v>CCASTRO</v>
          </cell>
          <cell r="I263" t="str">
            <v>Desgaste Normal</v>
          </cell>
          <cell r="J263">
            <v>2602</v>
          </cell>
          <cell r="K263" t="str">
            <v>3186925</v>
          </cell>
        </row>
        <row r="264">
          <cell r="A264">
            <v>17845</v>
          </cell>
          <cell r="B264" t="str">
            <v>SYK285</v>
          </cell>
          <cell r="C264">
            <v>1805</v>
          </cell>
          <cell r="D264" t="str">
            <v>CORRECTIVO</v>
          </cell>
          <cell r="E264">
            <v>38391.366863425923</v>
          </cell>
          <cell r="F264">
            <v>38391.791666666664</v>
          </cell>
          <cell r="G264">
            <v>38391.375</v>
          </cell>
          <cell r="H264" t="str">
            <v>lbuitrago</v>
          </cell>
          <cell r="K264" t="str">
            <v>72045310</v>
          </cell>
        </row>
        <row r="265">
          <cell r="A265">
            <v>17846</v>
          </cell>
          <cell r="B265" t="str">
            <v>SYS816</v>
          </cell>
          <cell r="C265">
            <v>2410</v>
          </cell>
          <cell r="D265" t="str">
            <v>EXPRESS</v>
          </cell>
          <cell r="E265">
            <v>38391.410312499997</v>
          </cell>
          <cell r="F265">
            <v>38391.583333333336</v>
          </cell>
          <cell r="G265">
            <v>38391.583333333336</v>
          </cell>
          <cell r="H265" t="str">
            <v>LBUITRAGO</v>
          </cell>
          <cell r="I265" t="str">
            <v>Desgaste Normal</v>
          </cell>
          <cell r="J265">
            <v>3002</v>
          </cell>
          <cell r="K265" t="str">
            <v>79131571</v>
          </cell>
        </row>
        <row r="266">
          <cell r="A266">
            <v>17847</v>
          </cell>
          <cell r="B266" t="str">
            <v>R30418</v>
          </cell>
          <cell r="C266">
            <v>4611</v>
          </cell>
          <cell r="D266" t="str">
            <v>CORRECTIVO</v>
          </cell>
          <cell r="E266">
            <v>38391.438981481479</v>
          </cell>
          <cell r="F266">
            <v>38391.833333333336</v>
          </cell>
          <cell r="G266">
            <v>38392.520833333336</v>
          </cell>
          <cell r="H266" t="str">
            <v>ccastror</v>
          </cell>
          <cell r="K266" t="str">
            <v>93080417</v>
          </cell>
        </row>
        <row r="267">
          <cell r="A267">
            <v>17848</v>
          </cell>
          <cell r="B267" t="str">
            <v>R25258</v>
          </cell>
          <cell r="C267">
            <v>4605</v>
          </cell>
          <cell r="D267" t="str">
            <v>CORRECTIVO</v>
          </cell>
          <cell r="E267">
            <v>38391.448576388888</v>
          </cell>
          <cell r="F267">
            <v>38391.791666666664</v>
          </cell>
          <cell r="G267">
            <v>38391.666666666664</v>
          </cell>
          <cell r="H267" t="str">
            <v>ccastror</v>
          </cell>
          <cell r="K267" t="str">
            <v>91100043</v>
          </cell>
        </row>
        <row r="268">
          <cell r="A268">
            <v>17849</v>
          </cell>
          <cell r="B268" t="str">
            <v>SYS644</v>
          </cell>
          <cell r="C268">
            <v>2801</v>
          </cell>
          <cell r="D268" t="str">
            <v>CORRECTIVO</v>
          </cell>
          <cell r="E268">
            <v>38391.507777777777</v>
          </cell>
          <cell r="F268">
            <v>38391.666666666664</v>
          </cell>
          <cell r="G268">
            <v>38391.680555555555</v>
          </cell>
          <cell r="H268" t="str">
            <v>CCASTRO</v>
          </cell>
          <cell r="I268" t="str">
            <v>Desgaste Normal</v>
          </cell>
          <cell r="J268">
            <v>2801</v>
          </cell>
          <cell r="K268" t="str">
            <v>19328801</v>
          </cell>
        </row>
        <row r="269">
          <cell r="A269">
            <v>17850</v>
          </cell>
          <cell r="B269" t="str">
            <v>SYK409</v>
          </cell>
          <cell r="C269">
            <v>2408</v>
          </cell>
          <cell r="D269" t="str">
            <v>CORRECTIVO</v>
          </cell>
          <cell r="E269">
            <v>38391.545914351853</v>
          </cell>
          <cell r="F269">
            <v>38391.791666666664</v>
          </cell>
          <cell r="G269">
            <v>38391.760416666664</v>
          </cell>
          <cell r="H269" t="str">
            <v>LBUITRAGO</v>
          </cell>
          <cell r="I269" t="str">
            <v>Técnico- Garantía</v>
          </cell>
          <cell r="J269">
            <v>2801</v>
          </cell>
          <cell r="K269" t="str">
            <v>79320532</v>
          </cell>
        </row>
        <row r="270">
          <cell r="A270">
            <v>17852</v>
          </cell>
          <cell r="B270" t="str">
            <v>SYK665</v>
          </cell>
          <cell r="C270">
            <v>2708</v>
          </cell>
          <cell r="D270" t="str">
            <v>EXPRESS</v>
          </cell>
          <cell r="E270">
            <v>38391.582372685189</v>
          </cell>
          <cell r="F270">
            <v>38391.666666666664</v>
          </cell>
          <cell r="G270">
            <v>38391.625</v>
          </cell>
          <cell r="H270" t="str">
            <v>LBUITRAGO</v>
          </cell>
          <cell r="I270" t="str">
            <v>Desgaste Normal</v>
          </cell>
          <cell r="J270">
            <v>2208</v>
          </cell>
          <cell r="K270" t="str">
            <v>19415882</v>
          </cell>
        </row>
        <row r="271">
          <cell r="A271">
            <v>17853</v>
          </cell>
          <cell r="B271" t="str">
            <v>SYK279</v>
          </cell>
          <cell r="C271">
            <v>2713</v>
          </cell>
          <cell r="D271" t="str">
            <v>CORRECTIVO</v>
          </cell>
          <cell r="E271">
            <v>38391.59946759259</v>
          </cell>
          <cell r="F271">
            <v>38391.833333333336</v>
          </cell>
          <cell r="G271">
            <v>38391.75</v>
          </cell>
          <cell r="H271" t="str">
            <v>CCASTRO</v>
          </cell>
          <cell r="I271" t="str">
            <v>Técnico- Garantía</v>
          </cell>
          <cell r="J271">
            <v>1701</v>
          </cell>
          <cell r="K271" t="str">
            <v>4041416</v>
          </cell>
        </row>
        <row r="272">
          <cell r="A272">
            <v>17854</v>
          </cell>
          <cell r="B272" t="str">
            <v>R30445</v>
          </cell>
          <cell r="C272">
            <v>4111</v>
          </cell>
          <cell r="D272" t="str">
            <v>CORRECTIVO</v>
          </cell>
          <cell r="E272">
            <v>38391.604097222225</v>
          </cell>
          <cell r="F272">
            <v>38392.833333333336</v>
          </cell>
          <cell r="G272">
            <v>38391.791666666664</v>
          </cell>
          <cell r="H272" t="str">
            <v>lbuitrago</v>
          </cell>
          <cell r="K272" t="str">
            <v>6272512</v>
          </cell>
        </row>
        <row r="273">
          <cell r="A273">
            <v>17855</v>
          </cell>
          <cell r="B273" t="str">
            <v>R19055</v>
          </cell>
          <cell r="C273">
            <v>4112</v>
          </cell>
          <cell r="D273" t="str">
            <v>CORRECTIVO</v>
          </cell>
          <cell r="E273">
            <v>38391.637835648151</v>
          </cell>
          <cell r="F273">
            <v>38391.791666666664</v>
          </cell>
          <cell r="G273">
            <v>38391.791666666664</v>
          </cell>
          <cell r="H273" t="str">
            <v>lbuitrago</v>
          </cell>
          <cell r="K273" t="str">
            <v>79515384</v>
          </cell>
        </row>
        <row r="274">
          <cell r="A274">
            <v>17856</v>
          </cell>
          <cell r="B274" t="str">
            <v>OAE900</v>
          </cell>
          <cell r="C274">
            <v>2409</v>
          </cell>
          <cell r="D274" t="str">
            <v>CORRECTIVO</v>
          </cell>
          <cell r="E274">
            <v>38391.763113425928</v>
          </cell>
          <cell r="F274">
            <v>38392.666666666664</v>
          </cell>
          <cell r="G274">
            <v>38392.541666666664</v>
          </cell>
          <cell r="H274" t="str">
            <v>JJGUZMAN</v>
          </cell>
          <cell r="I274" t="str">
            <v>Desgaste Normal</v>
          </cell>
          <cell r="J274">
            <v>2307</v>
          </cell>
          <cell r="K274" t="str">
            <v>19316319</v>
          </cell>
        </row>
        <row r="275">
          <cell r="A275">
            <v>17857</v>
          </cell>
          <cell r="B275" t="str">
            <v>SYK269</v>
          </cell>
          <cell r="C275">
            <v>2410</v>
          </cell>
          <cell r="D275" t="str">
            <v>CORRECTIVO</v>
          </cell>
          <cell r="E275">
            <v>38391.806423611109</v>
          </cell>
          <cell r="F275">
            <v>38392.520833333336</v>
          </cell>
          <cell r="G275">
            <v>38392.8125</v>
          </cell>
          <cell r="H275" t="str">
            <v>CCASTRO</v>
          </cell>
          <cell r="I275" t="str">
            <v>Técnico- Garantía</v>
          </cell>
          <cell r="J275">
            <v>2004</v>
          </cell>
          <cell r="K275" t="str">
            <v>16364704</v>
          </cell>
        </row>
        <row r="276">
          <cell r="A276">
            <v>17858</v>
          </cell>
          <cell r="B276" t="str">
            <v>SYR928</v>
          </cell>
          <cell r="C276">
            <v>3001</v>
          </cell>
          <cell r="D276" t="str">
            <v>PREVENTIVO</v>
          </cell>
          <cell r="E276">
            <v>38392.297060185185</v>
          </cell>
          <cell r="F276">
            <v>38392.833333333336</v>
          </cell>
          <cell r="G276">
            <v>38392.770833333336</v>
          </cell>
          <cell r="H276" t="str">
            <v>CCASTRO</v>
          </cell>
          <cell r="I276" t="str">
            <v>Desgaste Normal</v>
          </cell>
          <cell r="K276" t="str">
            <v>19202296</v>
          </cell>
        </row>
        <row r="277">
          <cell r="A277">
            <v>17859</v>
          </cell>
          <cell r="B277" t="str">
            <v>SYS642</v>
          </cell>
          <cell r="C277">
            <v>2901</v>
          </cell>
          <cell r="D277" t="str">
            <v>PREVENTIVO</v>
          </cell>
          <cell r="E277">
            <v>38392.30265046296</v>
          </cell>
          <cell r="F277">
            <v>38392.833333333336</v>
          </cell>
          <cell r="G277">
            <v>38392.666666666664</v>
          </cell>
          <cell r="H277" t="str">
            <v>CCASTRO</v>
          </cell>
          <cell r="I277" t="str">
            <v>Desgaste Normal</v>
          </cell>
          <cell r="K277" t="str">
            <v>19164792</v>
          </cell>
        </row>
        <row r="278">
          <cell r="A278">
            <v>17860</v>
          </cell>
          <cell r="B278" t="str">
            <v>TNC965</v>
          </cell>
          <cell r="C278">
            <v>2209</v>
          </cell>
          <cell r="D278" t="str">
            <v>CORRECTIVO</v>
          </cell>
          <cell r="E278">
            <v>38392.309814814813</v>
          </cell>
          <cell r="F278">
            <v>38392.520833333336</v>
          </cell>
          <cell r="G278">
            <v>38392.583333333336</v>
          </cell>
          <cell r="H278" t="str">
            <v>ccastror</v>
          </cell>
          <cell r="K278" t="str">
            <v>91247004</v>
          </cell>
        </row>
        <row r="279">
          <cell r="A279">
            <v>17861</v>
          </cell>
          <cell r="B279" t="str">
            <v>SYR412</v>
          </cell>
          <cell r="C279">
            <v>1843</v>
          </cell>
          <cell r="D279" t="str">
            <v>ACCIDENTE</v>
          </cell>
          <cell r="E279">
            <v>38392.312754629631</v>
          </cell>
          <cell r="F279">
            <v>38393.833333333336</v>
          </cell>
          <cell r="G279">
            <v>38394.833333333336</v>
          </cell>
          <cell r="H279" t="str">
            <v>CCASTRO</v>
          </cell>
          <cell r="I279" t="str">
            <v>Desgaste Normal</v>
          </cell>
          <cell r="K279" t="str">
            <v>1050131</v>
          </cell>
        </row>
        <row r="280">
          <cell r="A280">
            <v>17862</v>
          </cell>
          <cell r="B280" t="str">
            <v>SYK668</v>
          </cell>
          <cell r="C280">
            <v>1709</v>
          </cell>
          <cell r="D280" t="str">
            <v>ACCIDENTE</v>
          </cell>
          <cell r="E280">
            <v>38392.327453703707</v>
          </cell>
          <cell r="F280">
            <v>38392.75</v>
          </cell>
          <cell r="G280">
            <v>38392.708333333336</v>
          </cell>
          <cell r="H280" t="str">
            <v>CCASTRO</v>
          </cell>
          <cell r="I280" t="str">
            <v>Conducción - Operaciones</v>
          </cell>
          <cell r="J280">
            <v>4722</v>
          </cell>
          <cell r="K280" t="str">
            <v>91005174</v>
          </cell>
        </row>
        <row r="281">
          <cell r="A281">
            <v>17863</v>
          </cell>
          <cell r="B281" t="str">
            <v>UFQ098</v>
          </cell>
          <cell r="C281">
            <v>2103</v>
          </cell>
          <cell r="D281" t="str">
            <v>CORRECTIVO</v>
          </cell>
          <cell r="E281">
            <v>38392.339791666665</v>
          </cell>
          <cell r="F281">
            <v>38393.791666666664</v>
          </cell>
          <cell r="G281">
            <v>38393.708333333336</v>
          </cell>
          <cell r="H281" t="str">
            <v>lbuitrago</v>
          </cell>
          <cell r="K281" t="str">
            <v>86044856</v>
          </cell>
        </row>
        <row r="282">
          <cell r="A282">
            <v>17864</v>
          </cell>
          <cell r="B282" t="str">
            <v>TNC653</v>
          </cell>
          <cell r="C282">
            <v>2708</v>
          </cell>
          <cell r="D282" t="str">
            <v>EXPRESS</v>
          </cell>
          <cell r="E282">
            <v>38392.366180555553</v>
          </cell>
          <cell r="F282">
            <v>38392.5</v>
          </cell>
          <cell r="G282">
            <v>38392.520833333336</v>
          </cell>
          <cell r="H282" t="str">
            <v>CCASTRO</v>
          </cell>
          <cell r="I282" t="str">
            <v>Desgaste Normal</v>
          </cell>
          <cell r="J282">
            <v>2806</v>
          </cell>
          <cell r="K282" t="str">
            <v>4214872</v>
          </cell>
        </row>
        <row r="283">
          <cell r="A283">
            <v>17865</v>
          </cell>
          <cell r="B283" t="str">
            <v>SYK397</v>
          </cell>
          <cell r="C283">
            <v>2410</v>
          </cell>
          <cell r="D283" t="str">
            <v>EXPRESS</v>
          </cell>
          <cell r="E283">
            <v>38392.376238425924</v>
          </cell>
          <cell r="F283">
            <v>38392.5</v>
          </cell>
          <cell r="G283">
            <v>38392.5</v>
          </cell>
          <cell r="H283" t="str">
            <v>CCASTRO</v>
          </cell>
          <cell r="I283" t="str">
            <v>Desgaste Normal</v>
          </cell>
          <cell r="J283">
            <v>2904</v>
          </cell>
          <cell r="K283" t="str">
            <v>80418191</v>
          </cell>
        </row>
        <row r="284">
          <cell r="A284">
            <v>17866</v>
          </cell>
          <cell r="B284" t="str">
            <v>SYR930</v>
          </cell>
          <cell r="C284">
            <v>2004</v>
          </cell>
          <cell r="D284" t="str">
            <v>PREVENTIVO</v>
          </cell>
          <cell r="E284">
            <v>38392.379386574074</v>
          </cell>
          <cell r="F284">
            <v>38392.833333333336</v>
          </cell>
          <cell r="G284">
            <v>38392.75</v>
          </cell>
          <cell r="H284" t="str">
            <v>CCASTRO</v>
          </cell>
          <cell r="I284" t="str">
            <v>Desgaste Normal</v>
          </cell>
          <cell r="K284" t="str">
            <v>8394569</v>
          </cell>
        </row>
        <row r="285">
          <cell r="A285">
            <v>17867</v>
          </cell>
          <cell r="B285" t="str">
            <v>TNC964</v>
          </cell>
          <cell r="C285">
            <v>1830</v>
          </cell>
          <cell r="D285" t="str">
            <v>CORRECTIVO</v>
          </cell>
          <cell r="E285">
            <v>38392.38354166667</v>
          </cell>
          <cell r="F285">
            <v>38395.75</v>
          </cell>
          <cell r="G285">
            <v>38395.604166666664</v>
          </cell>
          <cell r="H285" t="str">
            <v>CCASTRO</v>
          </cell>
          <cell r="I285" t="str">
            <v>Técnico- Garantía</v>
          </cell>
          <cell r="J285">
            <v>1803</v>
          </cell>
          <cell r="K285" t="str">
            <v>79251465</v>
          </cell>
        </row>
        <row r="286">
          <cell r="A286">
            <v>17868</v>
          </cell>
          <cell r="B286" t="str">
            <v>SYK414</v>
          </cell>
          <cell r="C286">
            <v>2713</v>
          </cell>
          <cell r="D286" t="str">
            <v>CORRECTIVO</v>
          </cell>
          <cell r="E286">
            <v>38392.391863425924</v>
          </cell>
          <cell r="F286">
            <v>38392.625</v>
          </cell>
          <cell r="G286">
            <v>38392.75</v>
          </cell>
          <cell r="H286" t="str">
            <v>CCASTRO</v>
          </cell>
          <cell r="I286" t="str">
            <v>Desgaste Normal</v>
          </cell>
          <cell r="J286">
            <v>2704</v>
          </cell>
          <cell r="K286" t="str">
            <v>17445856</v>
          </cell>
        </row>
        <row r="287">
          <cell r="A287">
            <v>17869</v>
          </cell>
          <cell r="B287" t="str">
            <v>SYQ490</v>
          </cell>
          <cell r="C287">
            <v>2410</v>
          </cell>
          <cell r="D287" t="str">
            <v>CORRECTIVO</v>
          </cell>
          <cell r="E287">
            <v>38392.403009259258</v>
          </cell>
          <cell r="F287">
            <v>38392.729166666664</v>
          </cell>
          <cell r="H287" t="str">
            <v>envia</v>
          </cell>
          <cell r="K287" t="str">
            <v>19362361</v>
          </cell>
        </row>
        <row r="288">
          <cell r="A288">
            <v>17870</v>
          </cell>
          <cell r="B288" t="str">
            <v>SYR393</v>
          </cell>
          <cell r="C288">
            <v>2710</v>
          </cell>
          <cell r="D288" t="str">
            <v>PREVENTIVO</v>
          </cell>
          <cell r="E288">
            <v>38392.409594907411</v>
          </cell>
          <cell r="F288">
            <v>38398.791666666664</v>
          </cell>
          <cell r="G288">
            <v>38394.833333333336</v>
          </cell>
          <cell r="H288" t="str">
            <v>CCASTRO</v>
          </cell>
          <cell r="I288" t="str">
            <v>Desgaste Normal</v>
          </cell>
          <cell r="K288" t="str">
            <v>98592588</v>
          </cell>
        </row>
        <row r="289">
          <cell r="A289">
            <v>17871</v>
          </cell>
          <cell r="B289" t="str">
            <v>R30444</v>
          </cell>
          <cell r="C289">
            <v>4722</v>
          </cell>
          <cell r="D289" t="str">
            <v>CORRECTIVO</v>
          </cell>
          <cell r="E289">
            <v>38392.429502314815</v>
          </cell>
          <cell r="F289">
            <v>38392.666666666664</v>
          </cell>
          <cell r="G289">
            <v>38392.458333333336</v>
          </cell>
          <cell r="H289" t="str">
            <v>lbuitrago</v>
          </cell>
          <cell r="K289" t="str">
            <v>19438897</v>
          </cell>
        </row>
        <row r="290">
          <cell r="A290">
            <v>17872</v>
          </cell>
          <cell r="B290" t="str">
            <v>R10235</v>
          </cell>
          <cell r="C290">
            <v>4301</v>
          </cell>
          <cell r="D290" t="str">
            <v>CORRECTIVO</v>
          </cell>
          <cell r="E290">
            <v>38392.432592592595</v>
          </cell>
          <cell r="F290">
            <v>38392.75</v>
          </cell>
          <cell r="G290">
            <v>38392.625</v>
          </cell>
          <cell r="H290" t="str">
            <v>lbuitrago</v>
          </cell>
          <cell r="K290" t="str">
            <v>86044856</v>
          </cell>
        </row>
        <row r="291">
          <cell r="A291">
            <v>17873</v>
          </cell>
          <cell r="B291" t="str">
            <v>R13025</v>
          </cell>
          <cell r="C291">
            <v>4609</v>
          </cell>
          <cell r="D291" t="str">
            <v>CORRECTIVO</v>
          </cell>
          <cell r="E291">
            <v>38392.439328703702</v>
          </cell>
          <cell r="F291">
            <v>38392.791666666664</v>
          </cell>
          <cell r="G291">
            <v>38392.75</v>
          </cell>
          <cell r="H291" t="str">
            <v>lbuitrago</v>
          </cell>
          <cell r="K291" t="str">
            <v>4214872</v>
          </cell>
        </row>
        <row r="292">
          <cell r="A292">
            <v>17874</v>
          </cell>
          <cell r="B292" t="str">
            <v>SYR943</v>
          </cell>
          <cell r="C292">
            <v>1814</v>
          </cell>
          <cell r="D292" t="str">
            <v>ACCIDENTE</v>
          </cell>
          <cell r="E292">
            <v>38392.452881944446</v>
          </cell>
          <cell r="F292">
            <v>38395.791666666664</v>
          </cell>
          <cell r="G292">
            <v>38393.791666666664</v>
          </cell>
          <cell r="H292" t="str">
            <v>CCASTRO</v>
          </cell>
          <cell r="I292" t="str">
            <v>Conducción - Operaciones</v>
          </cell>
          <cell r="J292">
            <v>4720</v>
          </cell>
          <cell r="K292" t="str">
            <v>79660573</v>
          </cell>
        </row>
        <row r="293">
          <cell r="A293">
            <v>17875</v>
          </cell>
          <cell r="B293" t="str">
            <v>SYM363</v>
          </cell>
          <cell r="C293">
            <v>1806</v>
          </cell>
          <cell r="D293" t="str">
            <v>EXPRESS</v>
          </cell>
          <cell r="E293">
            <v>38392.462835648148</v>
          </cell>
          <cell r="F293">
            <v>38392.520833333336</v>
          </cell>
          <cell r="G293">
            <v>38392.75</v>
          </cell>
          <cell r="H293" t="str">
            <v>CCASTRO</v>
          </cell>
          <cell r="I293" t="str">
            <v>Desgaste Normal</v>
          </cell>
          <cell r="J293">
            <v>2708</v>
          </cell>
          <cell r="K293" t="str">
            <v>80375421</v>
          </cell>
        </row>
        <row r="294">
          <cell r="A294">
            <v>17876</v>
          </cell>
          <cell r="B294" t="str">
            <v>R10322</v>
          </cell>
          <cell r="C294">
            <v>4007</v>
          </cell>
          <cell r="D294" t="str">
            <v>CORRECTIVO</v>
          </cell>
          <cell r="E294">
            <v>38392.465231481481</v>
          </cell>
          <cell r="F294">
            <v>38392.833333333336</v>
          </cell>
          <cell r="G294">
            <v>38392.75</v>
          </cell>
          <cell r="H294" t="str">
            <v>lbuitrago</v>
          </cell>
          <cell r="K294" t="str">
            <v>79636916</v>
          </cell>
        </row>
        <row r="295">
          <cell r="A295">
            <v>17877</v>
          </cell>
          <cell r="B295" t="str">
            <v>SYK168</v>
          </cell>
          <cell r="C295">
            <v>2805</v>
          </cell>
          <cell r="D295" t="str">
            <v>PREVENTIVO</v>
          </cell>
          <cell r="E295">
            <v>38392.473900462966</v>
          </cell>
          <cell r="F295">
            <v>38395.833333333336</v>
          </cell>
          <cell r="G295">
            <v>38394.833333333336</v>
          </cell>
          <cell r="H295" t="str">
            <v>CCASTRO</v>
          </cell>
          <cell r="I295" t="str">
            <v>Desgaste Normal</v>
          </cell>
          <cell r="K295" t="str">
            <v>18055167</v>
          </cell>
        </row>
        <row r="296">
          <cell r="A296">
            <v>17878</v>
          </cell>
          <cell r="B296" t="str">
            <v>TKG755</v>
          </cell>
          <cell r="C296">
            <v>1807</v>
          </cell>
          <cell r="D296" t="str">
            <v>CORRECTIVO</v>
          </cell>
          <cell r="E296">
            <v>38392.495127314818</v>
          </cell>
          <cell r="F296">
            <v>38393.833333333336</v>
          </cell>
          <cell r="G296">
            <v>38395.645833333336</v>
          </cell>
          <cell r="H296" t="str">
            <v>CCASTRO</v>
          </cell>
          <cell r="I296" t="str">
            <v>Desgaste Normal</v>
          </cell>
          <cell r="J296">
            <v>2303</v>
          </cell>
          <cell r="K296" t="str">
            <v>79636916</v>
          </cell>
        </row>
        <row r="297">
          <cell r="A297">
            <v>17879</v>
          </cell>
          <cell r="B297" t="str">
            <v>SYS824</v>
          </cell>
          <cell r="C297">
            <v>2806</v>
          </cell>
          <cell r="D297" t="str">
            <v>EXPRESS</v>
          </cell>
          <cell r="E297">
            <v>38392.545775462961</v>
          </cell>
          <cell r="F297">
            <v>38392.625</v>
          </cell>
          <cell r="G297">
            <v>38392.666666666664</v>
          </cell>
          <cell r="H297" t="str">
            <v>CCASTRO</v>
          </cell>
          <cell r="I297" t="str">
            <v>Desgaste Normal</v>
          </cell>
          <cell r="J297">
            <v>3002</v>
          </cell>
          <cell r="K297" t="str">
            <v>14237781</v>
          </cell>
        </row>
        <row r="298">
          <cell r="A298">
            <v>17880</v>
          </cell>
          <cell r="B298" t="str">
            <v>SYK284</v>
          </cell>
          <cell r="C298">
            <v>2708</v>
          </cell>
          <cell r="D298" t="str">
            <v>EXPRESS</v>
          </cell>
          <cell r="E298">
            <v>38392.593923611108</v>
          </cell>
          <cell r="F298">
            <v>38392.625</v>
          </cell>
          <cell r="G298">
            <v>38392.625</v>
          </cell>
          <cell r="H298" t="str">
            <v>CCASTRO</v>
          </cell>
          <cell r="I298" t="str">
            <v>Desgaste Normal</v>
          </cell>
          <cell r="J298">
            <v>3113</v>
          </cell>
          <cell r="K298" t="str">
            <v>80272256</v>
          </cell>
        </row>
        <row r="299">
          <cell r="A299">
            <v>17881</v>
          </cell>
          <cell r="B299" t="str">
            <v>SYM353</v>
          </cell>
          <cell r="C299">
            <v>2503</v>
          </cell>
          <cell r="D299" t="str">
            <v>EXPRESS</v>
          </cell>
          <cell r="E299">
            <v>38392.597881944443</v>
          </cell>
          <cell r="F299">
            <v>38392.666666666664</v>
          </cell>
          <cell r="G299">
            <v>38392.770833333336</v>
          </cell>
          <cell r="H299" t="str">
            <v>CCASTRO</v>
          </cell>
          <cell r="I299" t="str">
            <v>Desgaste Normal</v>
          </cell>
          <cell r="J299">
            <v>3001</v>
          </cell>
          <cell r="K299" t="str">
            <v>19436296</v>
          </cell>
        </row>
        <row r="300">
          <cell r="A300">
            <v>17882</v>
          </cell>
          <cell r="B300" t="str">
            <v>SYK272</v>
          </cell>
          <cell r="C300">
            <v>4722</v>
          </cell>
          <cell r="D300" t="str">
            <v>CORRECTIVO</v>
          </cell>
          <cell r="E300">
            <v>38392.605358796296</v>
          </cell>
          <cell r="F300">
            <v>38392.75</v>
          </cell>
          <cell r="G300">
            <v>38392.605555555558</v>
          </cell>
          <cell r="H300" t="str">
            <v>ccastror</v>
          </cell>
          <cell r="K300" t="str">
            <v>7227145</v>
          </cell>
        </row>
        <row r="301">
          <cell r="A301">
            <v>17883</v>
          </cell>
          <cell r="B301" t="str">
            <v>SYL433</v>
          </cell>
          <cell r="C301">
            <v>2410</v>
          </cell>
          <cell r="D301" t="str">
            <v>EXPRESS</v>
          </cell>
          <cell r="E301">
            <v>38392.626018518517</v>
          </cell>
          <cell r="F301">
            <v>38392.708333333336</v>
          </cell>
          <cell r="G301">
            <v>38392.770833333336</v>
          </cell>
          <cell r="H301" t="str">
            <v>CCASTRO</v>
          </cell>
          <cell r="I301" t="str">
            <v>Desgaste Normal</v>
          </cell>
          <cell r="J301">
            <v>1833</v>
          </cell>
          <cell r="K301" t="str">
            <v>2996501</v>
          </cell>
        </row>
        <row r="302">
          <cell r="A302">
            <v>17884</v>
          </cell>
          <cell r="B302" t="str">
            <v>R28418</v>
          </cell>
          <cell r="C302">
            <v>4605</v>
          </cell>
          <cell r="D302" t="str">
            <v>CORRECTIVO</v>
          </cell>
          <cell r="E302">
            <v>38392.633587962962</v>
          </cell>
          <cell r="F302">
            <v>38392.791666666664</v>
          </cell>
          <cell r="G302">
            <v>38392.75</v>
          </cell>
          <cell r="H302" t="str">
            <v>ccastror</v>
          </cell>
          <cell r="K302" t="str">
            <v>19438897</v>
          </cell>
        </row>
        <row r="303">
          <cell r="A303">
            <v>17885</v>
          </cell>
          <cell r="B303" t="str">
            <v>R12997</v>
          </cell>
          <cell r="C303">
            <v>4111</v>
          </cell>
          <cell r="D303" t="str">
            <v>CORRECTIVO</v>
          </cell>
          <cell r="E303">
            <v>38392.63826388889</v>
          </cell>
          <cell r="F303">
            <v>38392.791666666664</v>
          </cell>
          <cell r="G303">
            <v>38393.75</v>
          </cell>
          <cell r="H303" t="str">
            <v>ccastror</v>
          </cell>
          <cell r="K303" t="str">
            <v>7226037</v>
          </cell>
        </row>
        <row r="304">
          <cell r="A304">
            <v>17886</v>
          </cell>
          <cell r="B304" t="str">
            <v>R24824</v>
          </cell>
          <cell r="C304">
            <v>4523</v>
          </cell>
          <cell r="D304" t="str">
            <v>CORRECTIVO</v>
          </cell>
          <cell r="E304">
            <v>38392.647118055553</v>
          </cell>
          <cell r="F304">
            <v>38402.791666666664</v>
          </cell>
          <cell r="G304">
            <v>38393.708333333336</v>
          </cell>
          <cell r="H304" t="str">
            <v>ccastror</v>
          </cell>
          <cell r="K304" t="str">
            <v>79460193</v>
          </cell>
        </row>
        <row r="305">
          <cell r="A305">
            <v>17887</v>
          </cell>
          <cell r="B305" t="str">
            <v>R27023</v>
          </cell>
          <cell r="C305">
            <v>4503</v>
          </cell>
          <cell r="D305" t="str">
            <v>CORRECTIVO</v>
          </cell>
          <cell r="E305">
            <v>38392.6565625</v>
          </cell>
          <cell r="F305">
            <v>38392.833333333336</v>
          </cell>
          <cell r="G305">
            <v>38393.75</v>
          </cell>
          <cell r="H305" t="str">
            <v>ccastror</v>
          </cell>
          <cell r="K305" t="str">
            <v>79460193</v>
          </cell>
        </row>
        <row r="306">
          <cell r="A306">
            <v>17888</v>
          </cell>
          <cell r="B306" t="str">
            <v>SYK667</v>
          </cell>
          <cell r="C306">
            <v>1808</v>
          </cell>
          <cell r="D306" t="str">
            <v>EXPRESS</v>
          </cell>
          <cell r="E306">
            <v>38392.667881944442</v>
          </cell>
          <cell r="F306">
            <v>38392.75</v>
          </cell>
          <cell r="G306">
            <v>38392.770833333336</v>
          </cell>
          <cell r="H306" t="str">
            <v>CCASTRO</v>
          </cell>
          <cell r="I306" t="str">
            <v>Desgaste Normal</v>
          </cell>
          <cell r="J306">
            <v>3111</v>
          </cell>
          <cell r="K306" t="str">
            <v>9531708</v>
          </cell>
        </row>
        <row r="307">
          <cell r="A307">
            <v>17889</v>
          </cell>
          <cell r="B307" t="str">
            <v>SYL387</v>
          </cell>
          <cell r="C307">
            <v>2804</v>
          </cell>
          <cell r="D307" t="str">
            <v>CORRECTIVO</v>
          </cell>
          <cell r="E307">
            <v>38392.670347222222</v>
          </cell>
          <cell r="F307">
            <v>38392.833333333336</v>
          </cell>
          <cell r="G307">
            <v>38392.833333333336</v>
          </cell>
          <cell r="H307" t="str">
            <v>CCASTRO</v>
          </cell>
          <cell r="I307" t="str">
            <v>Desgaste Normal</v>
          </cell>
          <cell r="J307">
            <v>2801</v>
          </cell>
          <cell r="K307" t="str">
            <v>11231690</v>
          </cell>
        </row>
        <row r="308">
          <cell r="A308">
            <v>17890</v>
          </cell>
          <cell r="B308" t="str">
            <v>SYS820</v>
          </cell>
          <cell r="C308">
            <v>2007</v>
          </cell>
          <cell r="D308" t="str">
            <v>EXPRESS</v>
          </cell>
          <cell r="E308">
            <v>38392.673009259262</v>
          </cell>
          <cell r="F308">
            <v>38392.75</v>
          </cell>
          <cell r="G308">
            <v>38392.770833333336</v>
          </cell>
          <cell r="H308" t="str">
            <v>CCASTRO</v>
          </cell>
          <cell r="I308" t="str">
            <v>Técnico- Garantía</v>
          </cell>
          <cell r="J308">
            <v>2007</v>
          </cell>
          <cell r="K308" t="str">
            <v>17190733</v>
          </cell>
        </row>
        <row r="309">
          <cell r="A309">
            <v>17891</v>
          </cell>
          <cell r="B309" t="str">
            <v>SYL427</v>
          </cell>
          <cell r="C309">
            <v>2806</v>
          </cell>
          <cell r="D309" t="str">
            <v>CORRECTIVO</v>
          </cell>
          <cell r="E309">
            <v>38392.675358796296</v>
          </cell>
          <cell r="F309">
            <v>38392.791666666664</v>
          </cell>
          <cell r="G309">
            <v>38392.791666666664</v>
          </cell>
          <cell r="H309" t="str">
            <v>CCASTRO</v>
          </cell>
          <cell r="I309" t="str">
            <v>Desgaste Normal</v>
          </cell>
          <cell r="J309">
            <v>1808</v>
          </cell>
          <cell r="K309" t="str">
            <v>7220359</v>
          </cell>
        </row>
        <row r="310">
          <cell r="A310">
            <v>17892</v>
          </cell>
          <cell r="B310" t="str">
            <v>SYS006</v>
          </cell>
          <cell r="C310">
            <v>2708</v>
          </cell>
          <cell r="D310" t="str">
            <v>EXPRESS</v>
          </cell>
          <cell r="E310">
            <v>38392.703819444447</v>
          </cell>
          <cell r="F310">
            <v>38392.75</v>
          </cell>
          <cell r="G310">
            <v>38392.833333333336</v>
          </cell>
          <cell r="H310" t="str">
            <v>CCASTRO</v>
          </cell>
          <cell r="I310" t="str">
            <v>Desgaste Normal</v>
          </cell>
          <cell r="J310">
            <v>2007</v>
          </cell>
          <cell r="K310" t="str">
            <v>19409420</v>
          </cell>
        </row>
        <row r="311">
          <cell r="A311">
            <v>17893</v>
          </cell>
          <cell r="B311" t="str">
            <v>XAB828</v>
          </cell>
          <cell r="C311">
            <v>2708</v>
          </cell>
          <cell r="D311" t="str">
            <v>EXPRESS</v>
          </cell>
          <cell r="E311">
            <v>38392.707314814812</v>
          </cell>
          <cell r="F311">
            <v>38392.75</v>
          </cell>
          <cell r="G311">
            <v>38392.736111111109</v>
          </cell>
          <cell r="H311" t="str">
            <v>CCASTRO</v>
          </cell>
          <cell r="I311" t="str">
            <v>Técnico- Garantía</v>
          </cell>
          <cell r="J311">
            <v>2507</v>
          </cell>
          <cell r="K311" t="str">
            <v>94323518</v>
          </cell>
        </row>
        <row r="312">
          <cell r="A312">
            <v>17894</v>
          </cell>
          <cell r="B312" t="str">
            <v>SYK665</v>
          </cell>
          <cell r="C312">
            <v>1813</v>
          </cell>
          <cell r="D312" t="str">
            <v>EXPRESS</v>
          </cell>
          <cell r="E312">
            <v>38392.710451388892</v>
          </cell>
          <cell r="F312">
            <v>38392.75</v>
          </cell>
          <cell r="G312">
            <v>38392.75</v>
          </cell>
          <cell r="H312" t="str">
            <v>CCASTRO</v>
          </cell>
          <cell r="I312" t="str">
            <v>Desgaste Normal</v>
          </cell>
          <cell r="J312">
            <v>1813</v>
          </cell>
          <cell r="K312" t="str">
            <v>19415882</v>
          </cell>
        </row>
        <row r="313">
          <cell r="A313">
            <v>17895</v>
          </cell>
          <cell r="B313" t="str">
            <v>SYL587</v>
          </cell>
          <cell r="C313">
            <v>2409</v>
          </cell>
          <cell r="D313" t="str">
            <v>CORRECTIVO</v>
          </cell>
          <cell r="E313">
            <v>38392.713726851849</v>
          </cell>
          <cell r="F313">
            <v>38393.833333333336</v>
          </cell>
          <cell r="G313">
            <v>38393.638888888891</v>
          </cell>
          <cell r="H313" t="str">
            <v>CCASTRO</v>
          </cell>
          <cell r="I313" t="str">
            <v>Desgaste Normal</v>
          </cell>
          <cell r="J313">
            <v>1810</v>
          </cell>
          <cell r="K313" t="str">
            <v>4060601</v>
          </cell>
        </row>
        <row r="314">
          <cell r="A314">
            <v>17896</v>
          </cell>
          <cell r="B314" t="str">
            <v>SYR396</v>
          </cell>
          <cell r="C314">
            <v>2713</v>
          </cell>
          <cell r="D314" t="str">
            <v>CORRECTIVO</v>
          </cell>
          <cell r="E314">
            <v>38392.72079861111</v>
          </cell>
          <cell r="F314">
            <v>38394.833333333336</v>
          </cell>
          <cell r="G314">
            <v>38395.743055555555</v>
          </cell>
          <cell r="H314" t="str">
            <v>CCASTRO</v>
          </cell>
          <cell r="I314" t="str">
            <v>Desgaste Normal</v>
          </cell>
          <cell r="J314">
            <v>1704</v>
          </cell>
          <cell r="K314" t="str">
            <v>79515384</v>
          </cell>
        </row>
        <row r="315">
          <cell r="A315">
            <v>17897</v>
          </cell>
          <cell r="B315" t="str">
            <v>SYK386</v>
          </cell>
          <cell r="C315">
            <v>3103</v>
          </cell>
          <cell r="D315" t="str">
            <v>EXPRESS</v>
          </cell>
          <cell r="E315">
            <v>38392.732743055552</v>
          </cell>
          <cell r="F315">
            <v>38392.770833333336</v>
          </cell>
          <cell r="G315">
            <v>38392.833333333336</v>
          </cell>
          <cell r="H315" t="str">
            <v>CCASTRO</v>
          </cell>
          <cell r="I315" t="str">
            <v>Desgaste Normal</v>
          </cell>
          <cell r="J315">
            <v>3109</v>
          </cell>
          <cell r="K315" t="str">
            <v>19447004</v>
          </cell>
        </row>
        <row r="316">
          <cell r="A316">
            <v>17898</v>
          </cell>
          <cell r="B316" t="str">
            <v>SYL393</v>
          </cell>
          <cell r="C316">
            <v>2802</v>
          </cell>
          <cell r="D316" t="str">
            <v>CORRECTIVO</v>
          </cell>
          <cell r="E316">
            <v>38392.740729166668</v>
          </cell>
          <cell r="F316">
            <v>38393.833333333336</v>
          </cell>
          <cell r="G316">
            <v>38393.770833333336</v>
          </cell>
          <cell r="H316" t="str">
            <v>CCASTRO</v>
          </cell>
          <cell r="I316" t="str">
            <v>Desgaste Normal</v>
          </cell>
          <cell r="J316">
            <v>1812</v>
          </cell>
          <cell r="K316" t="str">
            <v>19302301</v>
          </cell>
        </row>
        <row r="317">
          <cell r="A317">
            <v>17899</v>
          </cell>
          <cell r="B317" t="str">
            <v>R28231</v>
          </cell>
          <cell r="C317">
            <v>4503</v>
          </cell>
          <cell r="D317" t="str">
            <v>CORRECTIVO</v>
          </cell>
          <cell r="E317">
            <v>38392.780902777777</v>
          </cell>
          <cell r="F317">
            <v>38395.75</v>
          </cell>
          <cell r="G317">
            <v>38393.75</v>
          </cell>
          <cell r="H317" t="str">
            <v>ccastror</v>
          </cell>
          <cell r="K317" t="str">
            <v>19302301</v>
          </cell>
        </row>
        <row r="318">
          <cell r="A318">
            <v>17900</v>
          </cell>
          <cell r="B318" t="str">
            <v>SYS017</v>
          </cell>
          <cell r="C318">
            <v>1811</v>
          </cell>
          <cell r="D318" t="str">
            <v>CORRECTIVO</v>
          </cell>
          <cell r="E318">
            <v>38393.314398148148</v>
          </cell>
          <cell r="F318">
            <v>38393.5</v>
          </cell>
          <cell r="G318">
            <v>38393.625</v>
          </cell>
          <cell r="H318" t="str">
            <v>CCASTRO</v>
          </cell>
          <cell r="I318" t="str">
            <v>Desgaste Normal</v>
          </cell>
          <cell r="J318">
            <v>2001</v>
          </cell>
          <cell r="K318" t="str">
            <v>19306847</v>
          </cell>
        </row>
        <row r="319">
          <cell r="A319">
            <v>17901</v>
          </cell>
          <cell r="B319" t="str">
            <v>SYL518</v>
          </cell>
          <cell r="C319">
            <v>3003</v>
          </cell>
          <cell r="D319" t="str">
            <v>EXPRESS</v>
          </cell>
          <cell r="E319">
            <v>38393.326122685183</v>
          </cell>
          <cell r="F319">
            <v>38393.354166666664</v>
          </cell>
          <cell r="G319">
            <v>38393.347222222219</v>
          </cell>
          <cell r="H319" t="str">
            <v>CCASTRO</v>
          </cell>
          <cell r="I319" t="str">
            <v>Desgaste Normal</v>
          </cell>
          <cell r="J319">
            <v>3003</v>
          </cell>
          <cell r="K319" t="str">
            <v>11230135</v>
          </cell>
        </row>
        <row r="320">
          <cell r="A320">
            <v>17902</v>
          </cell>
          <cell r="B320" t="str">
            <v>SYK398</v>
          </cell>
          <cell r="C320">
            <v>2410</v>
          </cell>
          <cell r="D320" t="str">
            <v>EXPRESS</v>
          </cell>
          <cell r="E320">
            <v>38393.341956018521</v>
          </cell>
          <cell r="F320">
            <v>38393.375</v>
          </cell>
          <cell r="G320">
            <v>38393.625</v>
          </cell>
          <cell r="H320" t="str">
            <v>CCASTRO</v>
          </cell>
          <cell r="I320" t="str">
            <v>Desgaste Normal</v>
          </cell>
          <cell r="J320">
            <v>3109</v>
          </cell>
          <cell r="K320" t="str">
            <v>12550612</v>
          </cell>
        </row>
        <row r="321">
          <cell r="A321">
            <v>17903</v>
          </cell>
          <cell r="B321" t="str">
            <v>SYL588</v>
          </cell>
          <cell r="C321">
            <v>2805</v>
          </cell>
          <cell r="D321" t="str">
            <v>CORRECTIVO</v>
          </cell>
          <cell r="E321">
            <v>38393.354247685187</v>
          </cell>
          <cell r="F321">
            <v>38393.708333333336</v>
          </cell>
          <cell r="G321">
            <v>38393.65625</v>
          </cell>
          <cell r="H321" t="str">
            <v>CCASTRO</v>
          </cell>
          <cell r="I321" t="str">
            <v>Técnico- Garantía</v>
          </cell>
          <cell r="J321">
            <v>1812</v>
          </cell>
          <cell r="K321" t="str">
            <v>17115397</v>
          </cell>
        </row>
        <row r="322">
          <cell r="A322">
            <v>17904</v>
          </cell>
          <cell r="B322" t="str">
            <v>SYR942</v>
          </cell>
          <cell r="C322">
            <v>2605</v>
          </cell>
          <cell r="D322" t="str">
            <v>EXPRESS</v>
          </cell>
          <cell r="E322">
            <v>38393.368275462963</v>
          </cell>
          <cell r="F322">
            <v>38393.458333333336</v>
          </cell>
          <cell r="G322">
            <v>38393.625</v>
          </cell>
          <cell r="H322" t="str">
            <v>CCASTRO</v>
          </cell>
          <cell r="I322" t="str">
            <v>Desgaste Normal</v>
          </cell>
          <cell r="J322">
            <v>2003</v>
          </cell>
          <cell r="K322" t="str">
            <v>5868303</v>
          </cell>
        </row>
        <row r="323">
          <cell r="A323">
            <v>17905</v>
          </cell>
          <cell r="B323" t="str">
            <v>SYK669</v>
          </cell>
          <cell r="C323">
            <v>2701</v>
          </cell>
          <cell r="D323" t="str">
            <v>CORRECTIVO</v>
          </cell>
          <cell r="E323">
            <v>38393.396365740744</v>
          </cell>
          <cell r="F323">
            <v>38393.416666666664</v>
          </cell>
          <cell r="G323">
            <v>38393.399305555555</v>
          </cell>
          <cell r="H323" t="str">
            <v>ccastror</v>
          </cell>
          <cell r="K323" t="str">
            <v>19438897</v>
          </cell>
        </row>
        <row r="324">
          <cell r="A324">
            <v>17906</v>
          </cell>
          <cell r="B324" t="str">
            <v>SYK383</v>
          </cell>
          <cell r="C324">
            <v>1808</v>
          </cell>
          <cell r="D324" t="str">
            <v>EXPRESS</v>
          </cell>
          <cell r="E324">
            <v>38393.399884259263</v>
          </cell>
          <cell r="F324">
            <v>38393.5</v>
          </cell>
          <cell r="G324">
            <v>38393.666666666664</v>
          </cell>
          <cell r="H324" t="str">
            <v>CCASTRO</v>
          </cell>
          <cell r="I324" t="str">
            <v>Técnico- Garantía</v>
          </cell>
          <cell r="J324">
            <v>3108</v>
          </cell>
          <cell r="K324" t="str">
            <v>88203347</v>
          </cell>
        </row>
        <row r="325">
          <cell r="A325">
            <v>17907</v>
          </cell>
          <cell r="B325" t="str">
            <v>R10348</v>
          </cell>
          <cell r="C325">
            <v>4301</v>
          </cell>
          <cell r="D325" t="str">
            <v>CORRECTIVO</v>
          </cell>
          <cell r="E325">
            <v>38393.406747685185</v>
          </cell>
          <cell r="F325">
            <v>38393.75</v>
          </cell>
          <cell r="G325">
            <v>38393.75</v>
          </cell>
          <cell r="H325" t="str">
            <v>ccastror</v>
          </cell>
          <cell r="K325" t="str">
            <v>17115397</v>
          </cell>
        </row>
        <row r="326">
          <cell r="A326">
            <v>17908</v>
          </cell>
          <cell r="B326" t="str">
            <v>R31199</v>
          </cell>
          <cell r="C326">
            <v>4201</v>
          </cell>
          <cell r="D326" t="str">
            <v>CORRECTIVO</v>
          </cell>
          <cell r="E326">
            <v>38393.409039351849</v>
          </cell>
          <cell r="F326">
            <v>38395.75</v>
          </cell>
          <cell r="G326">
            <v>38394.75</v>
          </cell>
          <cell r="H326" t="str">
            <v>ccastror</v>
          </cell>
          <cell r="K326" t="str">
            <v>1273764</v>
          </cell>
        </row>
        <row r="327">
          <cell r="A327">
            <v>17909</v>
          </cell>
          <cell r="B327" t="str">
            <v>SYK287</v>
          </cell>
          <cell r="C327">
            <v>2806</v>
          </cell>
          <cell r="D327" t="str">
            <v>EXPRESS</v>
          </cell>
          <cell r="E327">
            <v>38393.419374999998</v>
          </cell>
          <cell r="F327">
            <v>38393.5</v>
          </cell>
          <cell r="G327">
            <v>38393.5</v>
          </cell>
          <cell r="H327" t="str">
            <v>LBUITRAGO</v>
          </cell>
          <cell r="I327" t="str">
            <v>Desgaste Normal</v>
          </cell>
          <cell r="J327">
            <v>3114</v>
          </cell>
          <cell r="K327" t="str">
            <v>80278507</v>
          </cell>
        </row>
        <row r="328">
          <cell r="A328">
            <v>17910</v>
          </cell>
          <cell r="B328" t="str">
            <v>SYK173</v>
          </cell>
          <cell r="C328">
            <v>2410</v>
          </cell>
          <cell r="D328" t="str">
            <v>EXPRESS</v>
          </cell>
          <cell r="E328">
            <v>38393.426215277781</v>
          </cell>
          <cell r="F328">
            <v>38393.5</v>
          </cell>
          <cell r="G328">
            <v>38393.604166666664</v>
          </cell>
          <cell r="H328" t="str">
            <v>LBUITRAGO</v>
          </cell>
          <cell r="I328" t="str">
            <v>Desgaste Normal</v>
          </cell>
          <cell r="J328">
            <v>2605</v>
          </cell>
          <cell r="K328" t="str">
            <v>17415061</v>
          </cell>
        </row>
        <row r="329">
          <cell r="A329">
            <v>17911</v>
          </cell>
          <cell r="B329" t="str">
            <v>SYS634</v>
          </cell>
          <cell r="C329">
            <v>3008</v>
          </cell>
          <cell r="D329" t="str">
            <v>CORRECTIVO</v>
          </cell>
          <cell r="E329">
            <v>38393.431284722225</v>
          </cell>
          <cell r="F329">
            <v>38393.791666666664</v>
          </cell>
          <cell r="G329">
            <v>38393.791666666664</v>
          </cell>
          <cell r="H329" t="str">
            <v>LBUITRAGO</v>
          </cell>
          <cell r="I329" t="str">
            <v>Técnico- Garantía</v>
          </cell>
          <cell r="J329">
            <v>1820</v>
          </cell>
          <cell r="K329" t="str">
            <v>11335917</v>
          </cell>
        </row>
        <row r="330">
          <cell r="A330">
            <v>17912</v>
          </cell>
          <cell r="B330" t="str">
            <v>R09941</v>
          </cell>
          <cell r="C330">
            <v>4502</v>
          </cell>
          <cell r="D330" t="str">
            <v>CORRECTIVO</v>
          </cell>
          <cell r="E330">
            <v>38393.433877314812</v>
          </cell>
          <cell r="F330">
            <v>38393.75</v>
          </cell>
          <cell r="G330">
            <v>38393.75</v>
          </cell>
          <cell r="H330" t="str">
            <v>lbuitrago</v>
          </cell>
          <cell r="K330" t="str">
            <v>17415061</v>
          </cell>
        </row>
        <row r="331">
          <cell r="A331">
            <v>17913</v>
          </cell>
          <cell r="B331" t="str">
            <v>R30635</v>
          </cell>
          <cell r="C331">
            <v>4523</v>
          </cell>
          <cell r="D331" t="str">
            <v>CORRECTIVO</v>
          </cell>
          <cell r="E331">
            <v>38393.464155092595</v>
          </cell>
          <cell r="F331">
            <v>38393.791666666664</v>
          </cell>
          <cell r="G331">
            <v>38393.791666666664</v>
          </cell>
          <cell r="H331" t="str">
            <v>lbuitrago</v>
          </cell>
          <cell r="K331" t="str">
            <v>14237781</v>
          </cell>
        </row>
        <row r="332">
          <cell r="A332">
            <v>17914</v>
          </cell>
          <cell r="B332" t="str">
            <v>R31203</v>
          </cell>
          <cell r="C332">
            <v>4605</v>
          </cell>
          <cell r="D332" t="str">
            <v>CORRECTIVO</v>
          </cell>
          <cell r="E332">
            <v>38393.46775462963</v>
          </cell>
          <cell r="F332">
            <v>38393.791666666664</v>
          </cell>
          <cell r="G332">
            <v>38394.666666666664</v>
          </cell>
          <cell r="H332" t="str">
            <v>lbuitrago</v>
          </cell>
          <cell r="K332" t="str">
            <v>14974331</v>
          </cell>
        </row>
        <row r="333">
          <cell r="A333">
            <v>17915</v>
          </cell>
          <cell r="B333" t="str">
            <v>SYK394</v>
          </cell>
          <cell r="C333">
            <v>2604</v>
          </cell>
          <cell r="D333" t="str">
            <v>CORRECTIVO</v>
          </cell>
          <cell r="E333">
            <v>38393.475138888891</v>
          </cell>
          <cell r="F333">
            <v>38394.833333333336</v>
          </cell>
          <cell r="G333">
            <v>38394.75</v>
          </cell>
          <cell r="H333" t="str">
            <v>CCASTRO</v>
          </cell>
          <cell r="I333" t="str">
            <v>Técnico- Garantía</v>
          </cell>
          <cell r="J333">
            <v>1813</v>
          </cell>
          <cell r="K333" t="str">
            <v>3224434</v>
          </cell>
        </row>
        <row r="334">
          <cell r="A334">
            <v>17916</v>
          </cell>
          <cell r="B334" t="str">
            <v>SYL485</v>
          </cell>
          <cell r="C334">
            <v>1807</v>
          </cell>
          <cell r="D334" t="str">
            <v>EXPRESS</v>
          </cell>
          <cell r="E334">
            <v>38393.485868055555</v>
          </cell>
          <cell r="F334">
            <v>38393.583333333336</v>
          </cell>
          <cell r="G334">
            <v>38393.708333333336</v>
          </cell>
          <cell r="H334" t="str">
            <v>CCASTRO</v>
          </cell>
          <cell r="I334" t="str">
            <v>Desgaste Normal</v>
          </cell>
          <cell r="J334">
            <v>2708</v>
          </cell>
          <cell r="K334" t="str">
            <v>80352734</v>
          </cell>
        </row>
        <row r="335">
          <cell r="A335">
            <v>17917</v>
          </cell>
          <cell r="B335" t="str">
            <v>SYL435</v>
          </cell>
          <cell r="C335">
            <v>1813</v>
          </cell>
          <cell r="D335" t="str">
            <v>PREVENTIVO</v>
          </cell>
          <cell r="E335">
            <v>38393.504467592589</v>
          </cell>
          <cell r="F335">
            <v>38394.833333333336</v>
          </cell>
          <cell r="G335">
            <v>38394.833333333336</v>
          </cell>
          <cell r="H335" t="str">
            <v>CCASTRO</v>
          </cell>
          <cell r="I335" t="str">
            <v>Desgaste Normal</v>
          </cell>
          <cell r="K335" t="str">
            <v>98577461</v>
          </cell>
        </row>
        <row r="336">
          <cell r="A336">
            <v>17918</v>
          </cell>
          <cell r="B336" t="str">
            <v>SYK024</v>
          </cell>
          <cell r="C336">
            <v>1810</v>
          </cell>
          <cell r="D336" t="str">
            <v>CORRECTIVO</v>
          </cell>
          <cell r="E336">
            <v>38393.547337962962</v>
          </cell>
          <cell r="F336">
            <v>38395.791666666664</v>
          </cell>
          <cell r="G336">
            <v>38398.75</v>
          </cell>
          <cell r="H336" t="str">
            <v>JJGUZMAN</v>
          </cell>
          <cell r="I336" t="str">
            <v>Técnico- Garantía</v>
          </cell>
          <cell r="J336">
            <v>1819</v>
          </cell>
          <cell r="K336" t="str">
            <v>79966625</v>
          </cell>
        </row>
        <row r="337">
          <cell r="A337">
            <v>17919</v>
          </cell>
          <cell r="B337" t="str">
            <v>XVH413</v>
          </cell>
          <cell r="C337">
            <v>2410</v>
          </cell>
          <cell r="D337" t="str">
            <v>EXPRESS</v>
          </cell>
          <cell r="E337">
            <v>38393.556932870371</v>
          </cell>
          <cell r="F337">
            <v>38393.666666666664</v>
          </cell>
          <cell r="G337">
            <v>38393.75</v>
          </cell>
          <cell r="H337" t="str">
            <v>JJGUZMAN</v>
          </cell>
          <cell r="I337" t="str">
            <v>Desgaste Normal</v>
          </cell>
          <cell r="J337">
            <v>2006</v>
          </cell>
          <cell r="K337" t="str">
            <v>11340182</v>
          </cell>
        </row>
        <row r="338">
          <cell r="A338">
            <v>17920</v>
          </cell>
          <cell r="B338" t="str">
            <v>SYK392</v>
          </cell>
          <cell r="C338">
            <v>2808</v>
          </cell>
          <cell r="D338" t="str">
            <v>EXPRESS</v>
          </cell>
          <cell r="E338">
            <v>38393.560497685183</v>
          </cell>
          <cell r="F338">
            <v>38393.666666666664</v>
          </cell>
          <cell r="G338">
            <v>38393.6875</v>
          </cell>
          <cell r="H338" t="str">
            <v>JJGUZMAN</v>
          </cell>
          <cell r="I338" t="str">
            <v>Desgaste Normal</v>
          </cell>
          <cell r="J338">
            <v>2806</v>
          </cell>
          <cell r="K338" t="str">
            <v>74358560</v>
          </cell>
        </row>
        <row r="339">
          <cell r="A339">
            <v>17921</v>
          </cell>
          <cell r="B339" t="str">
            <v>SYL430</v>
          </cell>
          <cell r="C339">
            <v>2302</v>
          </cell>
          <cell r="D339" t="str">
            <v>CORRECTIVO</v>
          </cell>
          <cell r="E339">
            <v>38393.586689814816</v>
          </cell>
          <cell r="F339">
            <v>38393.791666666664</v>
          </cell>
          <cell r="G339">
            <v>38393.770833333336</v>
          </cell>
          <cell r="H339" t="str">
            <v>LBUITRAGO</v>
          </cell>
          <cell r="I339" t="str">
            <v>Técnico- Garantía</v>
          </cell>
          <cell r="J339">
            <v>2201</v>
          </cell>
          <cell r="K339" t="str">
            <v>16856544</v>
          </cell>
        </row>
        <row r="340">
          <cell r="A340">
            <v>17922</v>
          </cell>
          <cell r="B340" t="str">
            <v>SYK664</v>
          </cell>
          <cell r="C340">
            <v>1803</v>
          </cell>
          <cell r="D340" t="str">
            <v>PREVENTIVO</v>
          </cell>
          <cell r="E340">
            <v>38393.595023148147</v>
          </cell>
          <cell r="F340">
            <v>38395.75</v>
          </cell>
          <cell r="G340">
            <v>38394.833333333336</v>
          </cell>
          <cell r="H340" t="str">
            <v>LBUITRAGO</v>
          </cell>
          <cell r="I340" t="str">
            <v>Desgaste Normal</v>
          </cell>
          <cell r="K340" t="str">
            <v>71632442</v>
          </cell>
        </row>
        <row r="341">
          <cell r="A341">
            <v>17923</v>
          </cell>
          <cell r="B341" t="str">
            <v>SYK395</v>
          </cell>
          <cell r="C341">
            <v>2410</v>
          </cell>
          <cell r="D341" t="str">
            <v>EXPRESS</v>
          </cell>
          <cell r="E341">
            <v>38393.612025462964</v>
          </cell>
          <cell r="F341">
            <v>38393.666666666664</v>
          </cell>
          <cell r="G341">
            <v>38393.6875</v>
          </cell>
          <cell r="H341" t="str">
            <v>LBUITRAGO</v>
          </cell>
          <cell r="I341" t="str">
            <v>Desgaste Normal</v>
          </cell>
          <cell r="J341">
            <v>2708</v>
          </cell>
          <cell r="K341" t="str">
            <v>79589935</v>
          </cell>
        </row>
        <row r="342">
          <cell r="A342">
            <v>17924</v>
          </cell>
          <cell r="B342" t="str">
            <v>SYK679</v>
          </cell>
          <cell r="C342">
            <v>2713</v>
          </cell>
          <cell r="D342" t="str">
            <v>CORRECTIVO</v>
          </cell>
          <cell r="E342">
            <v>38393.613263888888</v>
          </cell>
          <cell r="F342">
            <v>38393.625</v>
          </cell>
          <cell r="G342">
            <v>38393.625</v>
          </cell>
          <cell r="H342" t="str">
            <v>lbuitrago</v>
          </cell>
          <cell r="K342" t="str">
            <v>11230410</v>
          </cell>
        </row>
        <row r="343">
          <cell r="A343">
            <v>17925</v>
          </cell>
          <cell r="B343" t="str">
            <v>R20303</v>
          </cell>
          <cell r="C343">
            <v>4111</v>
          </cell>
          <cell r="D343" t="str">
            <v>CORRECTIVO</v>
          </cell>
          <cell r="E343">
            <v>38393.619062500002</v>
          </cell>
          <cell r="F343">
            <v>38394.75</v>
          </cell>
          <cell r="G343">
            <v>38394.75</v>
          </cell>
          <cell r="H343" t="str">
            <v>lbuitrago</v>
          </cell>
          <cell r="K343" t="str">
            <v>3116523</v>
          </cell>
        </row>
        <row r="344">
          <cell r="A344">
            <v>17926</v>
          </cell>
          <cell r="B344" t="str">
            <v>SYK413</v>
          </cell>
          <cell r="C344">
            <v>2708</v>
          </cell>
          <cell r="D344" t="str">
            <v>EXPRESS</v>
          </cell>
          <cell r="E344">
            <v>38393.622708333336</v>
          </cell>
          <cell r="F344">
            <v>38393.666666666664</v>
          </cell>
          <cell r="G344">
            <v>38393.666666666664</v>
          </cell>
          <cell r="H344" t="str">
            <v>LBUITRAGO</v>
          </cell>
          <cell r="I344" t="str">
            <v>Desgaste Normal</v>
          </cell>
          <cell r="J344">
            <v>2709</v>
          </cell>
          <cell r="K344" t="str">
            <v>80000706</v>
          </cell>
        </row>
        <row r="345">
          <cell r="A345">
            <v>17927</v>
          </cell>
          <cell r="B345" t="str">
            <v>SYR404</v>
          </cell>
          <cell r="C345">
            <v>2001</v>
          </cell>
          <cell r="D345" t="str">
            <v>EXPRESS</v>
          </cell>
          <cell r="E345">
            <v>38393.624340277776</v>
          </cell>
          <cell r="F345">
            <v>38393.666666666664</v>
          </cell>
          <cell r="G345">
            <v>38393.722222222219</v>
          </cell>
          <cell r="H345" t="str">
            <v>LBUITRAGO</v>
          </cell>
          <cell r="I345" t="str">
            <v>Desgaste Normal</v>
          </cell>
          <cell r="J345">
            <v>2001</v>
          </cell>
          <cell r="K345" t="str">
            <v>4172632</v>
          </cell>
        </row>
        <row r="346">
          <cell r="A346">
            <v>17928</v>
          </cell>
          <cell r="B346" t="str">
            <v>R27068</v>
          </cell>
          <cell r="C346">
            <v>4605</v>
          </cell>
          <cell r="D346" t="str">
            <v>CORRECTIVO</v>
          </cell>
          <cell r="E346">
            <v>38393.636006944442</v>
          </cell>
          <cell r="F346">
            <v>38394.791666666664</v>
          </cell>
          <cell r="G346">
            <v>38399.75</v>
          </cell>
          <cell r="H346" t="str">
            <v>lbuitrago</v>
          </cell>
          <cell r="K346" t="str">
            <v>19239881</v>
          </cell>
        </row>
        <row r="347">
          <cell r="A347">
            <v>17929</v>
          </cell>
          <cell r="B347" t="str">
            <v>R10318</v>
          </cell>
          <cell r="C347">
            <v>4601</v>
          </cell>
          <cell r="D347" t="str">
            <v>CORRECTIVO</v>
          </cell>
          <cell r="E347">
            <v>38393.6409375</v>
          </cell>
          <cell r="F347">
            <v>38394.791666666664</v>
          </cell>
          <cell r="G347">
            <v>38394.791666666664</v>
          </cell>
          <cell r="H347" t="str">
            <v>lbuitrago</v>
          </cell>
          <cell r="K347" t="str">
            <v>11340182</v>
          </cell>
        </row>
        <row r="348">
          <cell r="A348">
            <v>17930</v>
          </cell>
          <cell r="B348" t="str">
            <v>R30481</v>
          </cell>
          <cell r="C348">
            <v>4611</v>
          </cell>
          <cell r="D348" t="str">
            <v>CORRECTIVO</v>
          </cell>
          <cell r="E348">
            <v>38393.651956018519</v>
          </cell>
          <cell r="F348">
            <v>38394.791666666664</v>
          </cell>
          <cell r="G348">
            <v>38394.395833333336</v>
          </cell>
          <cell r="H348" t="str">
            <v>lbuitrago</v>
          </cell>
          <cell r="K348" t="str">
            <v>2996501</v>
          </cell>
        </row>
        <row r="349">
          <cell r="A349">
            <v>17931</v>
          </cell>
          <cell r="B349" t="str">
            <v>R25244</v>
          </cell>
          <cell r="C349">
            <v>4504</v>
          </cell>
          <cell r="D349" t="str">
            <v>CORRECTIVO</v>
          </cell>
          <cell r="E349">
            <v>38393.666898148149</v>
          </cell>
          <cell r="F349">
            <v>38393.75</v>
          </cell>
          <cell r="G349">
            <v>38393.6875</v>
          </cell>
          <cell r="H349" t="str">
            <v>jguzman</v>
          </cell>
          <cell r="K349" t="str">
            <v>98577461</v>
          </cell>
        </row>
        <row r="350">
          <cell r="A350">
            <v>17932</v>
          </cell>
          <cell r="B350" t="str">
            <v>SYM362</v>
          </cell>
          <cell r="C350">
            <v>2410</v>
          </cell>
          <cell r="D350" t="str">
            <v>CORRECTIVO</v>
          </cell>
          <cell r="E350">
            <v>38393.679120370369</v>
          </cell>
          <cell r="F350">
            <v>38394.791666666664</v>
          </cell>
          <cell r="G350">
            <v>38394.708333333336</v>
          </cell>
          <cell r="H350" t="str">
            <v>LBUITRAGO</v>
          </cell>
          <cell r="I350" t="str">
            <v>Técnico- Garantía</v>
          </cell>
          <cell r="J350">
            <v>1703</v>
          </cell>
          <cell r="K350" t="str">
            <v>79294702</v>
          </cell>
        </row>
        <row r="351">
          <cell r="A351">
            <v>17933</v>
          </cell>
          <cell r="B351" t="str">
            <v>R28344</v>
          </cell>
          <cell r="C351">
            <v>4301</v>
          </cell>
          <cell r="D351" t="str">
            <v>CORRECTIVO</v>
          </cell>
          <cell r="E351">
            <v>38393.690358796295</v>
          </cell>
          <cell r="F351">
            <v>38393.791666666664</v>
          </cell>
          <cell r="G351">
            <v>38393.75</v>
          </cell>
          <cell r="H351" t="str">
            <v>jguzman</v>
          </cell>
          <cell r="K351" t="str">
            <v>4041416</v>
          </cell>
        </row>
        <row r="352">
          <cell r="A352">
            <v>17934</v>
          </cell>
          <cell r="B352" t="str">
            <v>R15209</v>
          </cell>
          <cell r="C352">
            <v>4601</v>
          </cell>
          <cell r="D352" t="str">
            <v>CORRECTIVO</v>
          </cell>
          <cell r="E352">
            <v>38393.692893518521</v>
          </cell>
          <cell r="F352">
            <v>38394.791666666664</v>
          </cell>
          <cell r="G352">
            <v>38398.416666666664</v>
          </cell>
          <cell r="H352" t="str">
            <v>CCASTRO</v>
          </cell>
          <cell r="K352" t="str">
            <v>16364704</v>
          </cell>
        </row>
        <row r="353">
          <cell r="A353">
            <v>17935</v>
          </cell>
          <cell r="B353" t="str">
            <v>XVI647</v>
          </cell>
          <cell r="C353">
            <v>3108</v>
          </cell>
          <cell r="D353" t="str">
            <v>EXPRESS</v>
          </cell>
          <cell r="E353">
            <v>38393.726076388892</v>
          </cell>
          <cell r="F353">
            <v>38393.791666666664</v>
          </cell>
          <cell r="G353">
            <v>38393.75</v>
          </cell>
          <cell r="H353" t="str">
            <v>LBUITRAGO</v>
          </cell>
          <cell r="I353" t="str">
            <v>Desgaste Normal</v>
          </cell>
          <cell r="J353">
            <v>3108</v>
          </cell>
          <cell r="K353" t="str">
            <v>74243696</v>
          </cell>
        </row>
        <row r="354">
          <cell r="A354">
            <v>17936</v>
          </cell>
          <cell r="B354" t="str">
            <v>SYS645</v>
          </cell>
          <cell r="C354">
            <v>2806</v>
          </cell>
          <cell r="D354" t="str">
            <v>PREVENTIVO</v>
          </cell>
          <cell r="E354">
            <v>38393.748495370368</v>
          </cell>
          <cell r="F354">
            <v>38394.791666666664</v>
          </cell>
          <cell r="G354">
            <v>38394.65625</v>
          </cell>
          <cell r="H354" t="str">
            <v>jguzman</v>
          </cell>
          <cell r="K354" t="str">
            <v>9651327</v>
          </cell>
        </row>
        <row r="355">
          <cell r="A355">
            <v>17937</v>
          </cell>
          <cell r="B355" t="str">
            <v>R31920</v>
          </cell>
          <cell r="C355">
            <v>4504</v>
          </cell>
          <cell r="D355" t="str">
            <v>CORRECTIVO</v>
          </cell>
          <cell r="E355">
            <v>38393.753888888888</v>
          </cell>
          <cell r="F355">
            <v>38394.791666666664</v>
          </cell>
          <cell r="G355">
            <v>38394.75</v>
          </cell>
          <cell r="H355" t="str">
            <v>jguzman</v>
          </cell>
          <cell r="K355" t="str">
            <v>9651327</v>
          </cell>
        </row>
        <row r="356">
          <cell r="A356">
            <v>17938</v>
          </cell>
          <cell r="B356" t="str">
            <v>SYL394</v>
          </cell>
          <cell r="C356">
            <v>2410</v>
          </cell>
          <cell r="D356" t="str">
            <v>EXPRESS</v>
          </cell>
          <cell r="E356">
            <v>38393.757013888891</v>
          </cell>
          <cell r="F356">
            <v>38393.791666666664</v>
          </cell>
          <cell r="G356">
            <v>38393.791666666664</v>
          </cell>
          <cell r="H356" t="str">
            <v>LBUITRAGO</v>
          </cell>
          <cell r="I356" t="str">
            <v>Conducción - Operaciones</v>
          </cell>
          <cell r="J356">
            <v>2403</v>
          </cell>
          <cell r="K356" t="str">
            <v>18391278</v>
          </cell>
        </row>
        <row r="357">
          <cell r="A357">
            <v>17939</v>
          </cell>
          <cell r="B357" t="str">
            <v>SYS820</v>
          </cell>
          <cell r="C357">
            <v>2806</v>
          </cell>
          <cell r="D357" t="str">
            <v>EXPRESS</v>
          </cell>
          <cell r="E357">
            <v>38394.293587962966</v>
          </cell>
          <cell r="F357">
            <v>38394.375</v>
          </cell>
          <cell r="G357">
            <v>38394.458333333336</v>
          </cell>
          <cell r="H357" t="str">
            <v>CCASTRO</v>
          </cell>
          <cell r="I357" t="str">
            <v>Desgaste Normal</v>
          </cell>
          <cell r="J357">
            <v>2007</v>
          </cell>
          <cell r="K357" t="str">
            <v>17190733</v>
          </cell>
        </row>
        <row r="358">
          <cell r="A358">
            <v>17940</v>
          </cell>
          <cell r="B358" t="str">
            <v>SYS016</v>
          </cell>
          <cell r="C358">
            <v>2806</v>
          </cell>
          <cell r="D358" t="str">
            <v>PREVENTIVO</v>
          </cell>
          <cell r="E358">
            <v>38394.296979166669</v>
          </cell>
          <cell r="F358">
            <v>38394.833333333336</v>
          </cell>
          <cell r="G358">
            <v>38394.770833333336</v>
          </cell>
          <cell r="H358" t="str">
            <v>CCASTRO</v>
          </cell>
          <cell r="I358" t="str">
            <v>Desgaste Normal</v>
          </cell>
          <cell r="K358" t="str">
            <v>194733</v>
          </cell>
        </row>
        <row r="359">
          <cell r="A359">
            <v>17941</v>
          </cell>
          <cell r="B359" t="str">
            <v>SYK407</v>
          </cell>
          <cell r="C359">
            <v>2702</v>
          </cell>
          <cell r="D359" t="str">
            <v>PREVENTIVO</v>
          </cell>
          <cell r="E359">
            <v>38394.300243055557</v>
          </cell>
          <cell r="F359">
            <v>38395.75</v>
          </cell>
          <cell r="G359">
            <v>38395.75</v>
          </cell>
          <cell r="H359" t="str">
            <v>CCASTRO</v>
          </cell>
          <cell r="I359" t="str">
            <v>Desgaste Normal</v>
          </cell>
          <cell r="K359" t="str">
            <v>11338744</v>
          </cell>
        </row>
        <row r="360">
          <cell r="A360">
            <v>17942</v>
          </cell>
          <cell r="B360" t="str">
            <v>UPN019</v>
          </cell>
          <cell r="C360">
            <v>2409</v>
          </cell>
          <cell r="D360" t="str">
            <v>EXPRESS</v>
          </cell>
          <cell r="E360">
            <v>38394.32130787037</v>
          </cell>
          <cell r="F360">
            <v>38394.416666666664</v>
          </cell>
          <cell r="G360">
            <v>38394.395833333336</v>
          </cell>
          <cell r="H360" t="str">
            <v>CCASTRO</v>
          </cell>
          <cell r="I360" t="str">
            <v>Desgaste Normal</v>
          </cell>
          <cell r="J360">
            <v>3001</v>
          </cell>
          <cell r="K360" t="str">
            <v>80351923</v>
          </cell>
        </row>
        <row r="361">
          <cell r="A361">
            <v>17943</v>
          </cell>
          <cell r="B361" t="str">
            <v>SYR940</v>
          </cell>
          <cell r="C361">
            <v>2708</v>
          </cell>
          <cell r="D361" t="str">
            <v>EXPRESS</v>
          </cell>
          <cell r="E361">
            <v>38394.329722222225</v>
          </cell>
          <cell r="F361">
            <v>38394.416666666664</v>
          </cell>
          <cell r="G361">
            <v>38394.395833333336</v>
          </cell>
          <cell r="H361" t="str">
            <v>CCASTRO</v>
          </cell>
          <cell r="I361" t="str">
            <v>Desgaste Normal</v>
          </cell>
          <cell r="J361">
            <v>3108</v>
          </cell>
          <cell r="K361" t="str">
            <v>19354375</v>
          </cell>
        </row>
        <row r="362">
          <cell r="A362">
            <v>17944</v>
          </cell>
          <cell r="B362" t="str">
            <v>SYK406</v>
          </cell>
          <cell r="C362">
            <v>2806</v>
          </cell>
          <cell r="D362" t="str">
            <v>PREVENTIVO</v>
          </cell>
          <cell r="E362">
            <v>38394.333171296297</v>
          </cell>
          <cell r="F362">
            <v>38395.75</v>
          </cell>
          <cell r="G362">
            <v>38395.625</v>
          </cell>
          <cell r="H362" t="str">
            <v>CCASTRO</v>
          </cell>
          <cell r="I362" t="str">
            <v>Desgaste Normal</v>
          </cell>
          <cell r="K362" t="str">
            <v>11251687</v>
          </cell>
        </row>
        <row r="363">
          <cell r="A363">
            <v>17945</v>
          </cell>
          <cell r="B363" t="str">
            <v>XVI493</v>
          </cell>
          <cell r="C363">
            <v>1827</v>
          </cell>
          <cell r="D363" t="str">
            <v>PREVENTIVO</v>
          </cell>
          <cell r="E363">
            <v>38394.351076388892</v>
          </cell>
          <cell r="F363">
            <v>38397.833333333336</v>
          </cell>
          <cell r="G363">
            <v>38402.625</v>
          </cell>
          <cell r="H363" t="str">
            <v>LBUITRAGO</v>
          </cell>
          <cell r="I363" t="str">
            <v>Desgaste Normal</v>
          </cell>
          <cell r="K363" t="str">
            <v>72214042</v>
          </cell>
        </row>
        <row r="364">
          <cell r="A364">
            <v>17946</v>
          </cell>
          <cell r="B364" t="str">
            <v>SYS811</v>
          </cell>
          <cell r="C364">
            <v>2708</v>
          </cell>
          <cell r="D364" t="str">
            <v>CORRECTIVO</v>
          </cell>
          <cell r="E364">
            <v>38394.366400462961</v>
          </cell>
          <cell r="F364">
            <v>38394.416666666664</v>
          </cell>
          <cell r="G364">
            <v>38394.375</v>
          </cell>
          <cell r="H364" t="str">
            <v>ccastror</v>
          </cell>
          <cell r="K364" t="str">
            <v>13842540</v>
          </cell>
        </row>
        <row r="365">
          <cell r="A365">
            <v>17947</v>
          </cell>
          <cell r="B365" t="str">
            <v>SYS643</v>
          </cell>
          <cell r="C365">
            <v>1806</v>
          </cell>
          <cell r="D365" t="str">
            <v>CORRECTIVO</v>
          </cell>
          <cell r="E365">
            <v>38394.371365740742</v>
          </cell>
          <cell r="F365">
            <v>38394.833333333336</v>
          </cell>
          <cell r="G365">
            <v>38394.739583333336</v>
          </cell>
          <cell r="H365" t="str">
            <v>CCASTRO</v>
          </cell>
          <cell r="I365" t="str">
            <v>Desgaste Normal</v>
          </cell>
          <cell r="J365">
            <v>3002</v>
          </cell>
          <cell r="K365" t="str">
            <v>19112542</v>
          </cell>
        </row>
        <row r="366">
          <cell r="A366">
            <v>17948</v>
          </cell>
          <cell r="B366" t="str">
            <v>GDH503</v>
          </cell>
          <cell r="C366">
            <v>2409</v>
          </cell>
          <cell r="D366" t="str">
            <v>CORRECTIVO</v>
          </cell>
          <cell r="E366">
            <v>38394.377106481479</v>
          </cell>
          <cell r="F366">
            <v>38394.458333333336</v>
          </cell>
          <cell r="G366">
            <v>38394.489583333336</v>
          </cell>
          <cell r="H366" t="str">
            <v>lbuitrago</v>
          </cell>
          <cell r="K366" t="str">
            <v>79609351</v>
          </cell>
        </row>
        <row r="367">
          <cell r="A367">
            <v>17949</v>
          </cell>
          <cell r="B367" t="str">
            <v>R30602</v>
          </cell>
          <cell r="C367">
            <v>4605</v>
          </cell>
          <cell r="D367" t="str">
            <v>CORRECTIVO</v>
          </cell>
          <cell r="E367">
            <v>38394.38422453704</v>
          </cell>
          <cell r="F367">
            <v>38394.75</v>
          </cell>
          <cell r="G367">
            <v>38394.75</v>
          </cell>
          <cell r="H367" t="str">
            <v>lbuitrago</v>
          </cell>
          <cell r="K367" t="str">
            <v>6774569</v>
          </cell>
        </row>
        <row r="368">
          <cell r="A368">
            <v>17950</v>
          </cell>
          <cell r="B368" t="str">
            <v>SYL391</v>
          </cell>
          <cell r="C368">
            <v>2805</v>
          </cell>
          <cell r="D368" t="str">
            <v>CORRECTIVO</v>
          </cell>
          <cell r="E368">
            <v>38394.390879629631</v>
          </cell>
          <cell r="F368">
            <v>38395.75</v>
          </cell>
          <cell r="G368">
            <v>38395.729166666664</v>
          </cell>
          <cell r="H368" t="str">
            <v>LBUITRAGO</v>
          </cell>
          <cell r="I368" t="str">
            <v>Desgaste Normal</v>
          </cell>
          <cell r="J368">
            <v>1703</v>
          </cell>
          <cell r="K368" t="str">
            <v>6774569</v>
          </cell>
        </row>
        <row r="369">
          <cell r="A369">
            <v>17951</v>
          </cell>
          <cell r="B369" t="str">
            <v>SYR405</v>
          </cell>
          <cell r="C369">
            <v>2210</v>
          </cell>
          <cell r="D369" t="str">
            <v>EXPRESS</v>
          </cell>
          <cell r="E369">
            <v>38394.416956018518</v>
          </cell>
          <cell r="F369">
            <v>38394.5</v>
          </cell>
          <cell r="G369">
            <v>38394.625</v>
          </cell>
          <cell r="H369" t="str">
            <v>LBUITRAGO</v>
          </cell>
          <cell r="I369" t="str">
            <v>Desgaste Normal</v>
          </cell>
          <cell r="J369">
            <v>3102</v>
          </cell>
          <cell r="K369" t="str">
            <v>3180117</v>
          </cell>
        </row>
        <row r="370">
          <cell r="A370">
            <v>17952</v>
          </cell>
          <cell r="B370" t="str">
            <v>SYM361</v>
          </cell>
          <cell r="C370">
            <v>2407</v>
          </cell>
          <cell r="D370" t="str">
            <v>PREVENTIVO</v>
          </cell>
          <cell r="E370">
            <v>38394.45207175926</v>
          </cell>
          <cell r="F370">
            <v>38397.791666666664</v>
          </cell>
          <cell r="G370">
            <v>38395.625</v>
          </cell>
          <cell r="H370" t="str">
            <v>CCASTRO</v>
          </cell>
          <cell r="I370" t="str">
            <v>Desgaste Normal</v>
          </cell>
          <cell r="K370" t="str">
            <v>10068751</v>
          </cell>
        </row>
        <row r="371">
          <cell r="A371">
            <v>17953</v>
          </cell>
          <cell r="B371" t="str">
            <v>R25102</v>
          </cell>
          <cell r="C371">
            <v>4523</v>
          </cell>
          <cell r="D371" t="str">
            <v>CORRECTIVO</v>
          </cell>
          <cell r="E371">
            <v>38394.472800925927</v>
          </cell>
          <cell r="F371">
            <v>38394.666666666664</v>
          </cell>
          <cell r="G371">
            <v>38395.75</v>
          </cell>
          <cell r="H371" t="str">
            <v>ccastror</v>
          </cell>
          <cell r="K371" t="str">
            <v>16707269</v>
          </cell>
        </row>
        <row r="372">
          <cell r="A372">
            <v>17954</v>
          </cell>
          <cell r="B372" t="str">
            <v>SYK283</v>
          </cell>
          <cell r="C372">
            <v>2808</v>
          </cell>
          <cell r="D372" t="str">
            <v>CORRECTIVO</v>
          </cell>
          <cell r="E372">
            <v>38394.475243055553</v>
          </cell>
          <cell r="F372">
            <v>38398.833333333336</v>
          </cell>
          <cell r="G372">
            <v>38397.75</v>
          </cell>
          <cell r="H372" t="str">
            <v>CCASTRO</v>
          </cell>
          <cell r="I372" t="str">
            <v>Técnico- Garantía</v>
          </cell>
          <cell r="J372">
            <v>1801</v>
          </cell>
          <cell r="K372" t="str">
            <v>74370499</v>
          </cell>
        </row>
        <row r="373">
          <cell r="A373">
            <v>17955</v>
          </cell>
          <cell r="B373" t="str">
            <v>R15957</v>
          </cell>
          <cell r="C373">
            <v>4102</v>
          </cell>
          <cell r="D373" t="str">
            <v>CORRECTIVO</v>
          </cell>
          <cell r="E373">
            <v>38394.488946759258</v>
          </cell>
          <cell r="F373">
            <v>38395.75</v>
          </cell>
          <cell r="G373">
            <v>38397.666666666664</v>
          </cell>
          <cell r="H373" t="str">
            <v>ccastror</v>
          </cell>
          <cell r="K373" t="str">
            <v>11338744</v>
          </cell>
        </row>
        <row r="374">
          <cell r="A374">
            <v>17956</v>
          </cell>
          <cell r="B374" t="str">
            <v>SYS646</v>
          </cell>
          <cell r="C374">
            <v>2004</v>
          </cell>
          <cell r="D374" t="str">
            <v>PREVENTIVO</v>
          </cell>
          <cell r="E374">
            <v>38394.591898148145</v>
          </cell>
          <cell r="F374">
            <v>38395.75</v>
          </cell>
          <cell r="G374">
            <v>38394.770833333336</v>
          </cell>
          <cell r="H374" t="str">
            <v>LBUITRAGO</v>
          </cell>
          <cell r="I374" t="str">
            <v>Desgaste Normal</v>
          </cell>
          <cell r="K374" t="str">
            <v>10251108</v>
          </cell>
        </row>
        <row r="375">
          <cell r="A375">
            <v>17957</v>
          </cell>
          <cell r="B375" t="str">
            <v>SYK170</v>
          </cell>
          <cell r="C375">
            <v>1806</v>
          </cell>
          <cell r="D375" t="str">
            <v>EXPRESS</v>
          </cell>
          <cell r="E375">
            <v>38394.597071759257</v>
          </cell>
          <cell r="F375">
            <v>38394.708333333336</v>
          </cell>
          <cell r="G375">
            <v>38394.739583333336</v>
          </cell>
          <cell r="H375" t="str">
            <v>CCASTRO</v>
          </cell>
          <cell r="I375" t="str">
            <v>Desgaste Normal</v>
          </cell>
          <cell r="J375">
            <v>3109</v>
          </cell>
          <cell r="K375" t="str">
            <v>79050247</v>
          </cell>
        </row>
        <row r="376">
          <cell r="A376">
            <v>17958</v>
          </cell>
          <cell r="B376" t="str">
            <v>SYK386</v>
          </cell>
          <cell r="C376">
            <v>2708</v>
          </cell>
          <cell r="D376" t="str">
            <v>CORRECTIVO</v>
          </cell>
          <cell r="E376">
            <v>38394.598692129628</v>
          </cell>
          <cell r="F376">
            <v>38395.75</v>
          </cell>
          <cell r="G376">
            <v>38395.8125</v>
          </cell>
          <cell r="H376" t="str">
            <v>CCASTRO</v>
          </cell>
          <cell r="I376" t="str">
            <v>Técnico- Garantía</v>
          </cell>
          <cell r="J376">
            <v>1703</v>
          </cell>
          <cell r="K376" t="str">
            <v>19447004</v>
          </cell>
        </row>
        <row r="377">
          <cell r="A377">
            <v>17959</v>
          </cell>
          <cell r="B377" t="str">
            <v>SYK385</v>
          </cell>
          <cell r="C377">
            <v>2410</v>
          </cell>
          <cell r="D377" t="str">
            <v>EXPRESS</v>
          </cell>
          <cell r="E377">
            <v>38394.604305555556</v>
          </cell>
          <cell r="F377">
            <v>38394.666666666664</v>
          </cell>
          <cell r="G377">
            <v>38394.75</v>
          </cell>
          <cell r="H377" t="str">
            <v>CCASTRO</v>
          </cell>
          <cell r="I377" t="str">
            <v>Desgaste Normal</v>
          </cell>
          <cell r="J377">
            <v>3108</v>
          </cell>
          <cell r="K377" t="str">
            <v>80261241</v>
          </cell>
        </row>
        <row r="378">
          <cell r="A378">
            <v>17960</v>
          </cell>
          <cell r="B378" t="str">
            <v>XVH703</v>
          </cell>
          <cell r="C378">
            <v>2410</v>
          </cell>
          <cell r="D378" t="str">
            <v>EXPRESS</v>
          </cell>
          <cell r="E378">
            <v>38394.607372685183</v>
          </cell>
          <cell r="F378">
            <v>38394.666666666664</v>
          </cell>
          <cell r="G378">
            <v>38394.8125</v>
          </cell>
          <cell r="H378" t="str">
            <v>CCASTRO</v>
          </cell>
          <cell r="I378" t="str">
            <v>Desgaste Normal</v>
          </cell>
          <cell r="J378">
            <v>3108</v>
          </cell>
          <cell r="K378" t="str">
            <v>9527816</v>
          </cell>
        </row>
        <row r="379">
          <cell r="A379">
            <v>17961</v>
          </cell>
          <cell r="B379" t="str">
            <v>R10321</v>
          </cell>
          <cell r="C379">
            <v>4103</v>
          </cell>
          <cell r="D379" t="str">
            <v>CORRECTIVO</v>
          </cell>
          <cell r="E379">
            <v>38394.621192129627</v>
          </cell>
          <cell r="F379">
            <v>38395.666666666664</v>
          </cell>
          <cell r="G379">
            <v>38394.666666666664</v>
          </cell>
          <cell r="H379" t="str">
            <v>lbuitrago</v>
          </cell>
          <cell r="K379" t="str">
            <v>74370043</v>
          </cell>
        </row>
        <row r="380">
          <cell r="A380">
            <v>17962</v>
          </cell>
          <cell r="B380" t="str">
            <v>R25243</v>
          </cell>
          <cell r="C380">
            <v>4301</v>
          </cell>
          <cell r="D380" t="str">
            <v>CORRECTIVO</v>
          </cell>
          <cell r="E380">
            <v>38394.651388888888</v>
          </cell>
          <cell r="F380">
            <v>38394.791666666664</v>
          </cell>
          <cell r="G380">
            <v>38394.75</v>
          </cell>
          <cell r="H380" t="str">
            <v>lbuitrago</v>
          </cell>
          <cell r="K380" t="str">
            <v>19109408</v>
          </cell>
        </row>
        <row r="381">
          <cell r="A381">
            <v>17963</v>
          </cell>
          <cell r="B381" t="str">
            <v>SUA682</v>
          </cell>
          <cell r="C381">
            <v>3001</v>
          </cell>
          <cell r="D381" t="str">
            <v>CORRECTIVO</v>
          </cell>
          <cell r="E381">
            <v>38394.654421296298</v>
          </cell>
          <cell r="F381">
            <v>38394.875</v>
          </cell>
          <cell r="G381">
            <v>38394.654861111114</v>
          </cell>
          <cell r="H381" t="str">
            <v>hcortezano</v>
          </cell>
          <cell r="K381" t="str">
            <v>94323518</v>
          </cell>
        </row>
        <row r="382">
          <cell r="A382">
            <v>17964</v>
          </cell>
          <cell r="B382" t="str">
            <v>SYR406</v>
          </cell>
          <cell r="C382">
            <v>2902</v>
          </cell>
          <cell r="D382" t="str">
            <v>CORRECTIVO</v>
          </cell>
          <cell r="E382">
            <v>38394.654965277776</v>
          </cell>
          <cell r="F382">
            <v>38394.875</v>
          </cell>
          <cell r="G382">
            <v>38394.667361111111</v>
          </cell>
          <cell r="H382" t="str">
            <v>hcortezano</v>
          </cell>
          <cell r="K382" t="str">
            <v>5882951</v>
          </cell>
        </row>
        <row r="383">
          <cell r="A383">
            <v>17965</v>
          </cell>
          <cell r="B383" t="str">
            <v>SYK273</v>
          </cell>
          <cell r="C383">
            <v>2501</v>
          </cell>
          <cell r="D383" t="str">
            <v>CORRECTIVO</v>
          </cell>
          <cell r="E383">
            <v>38394.655474537038</v>
          </cell>
          <cell r="F383">
            <v>38394.875</v>
          </cell>
          <cell r="G383">
            <v>38394.655555555553</v>
          </cell>
          <cell r="H383" t="str">
            <v>hcortezano</v>
          </cell>
          <cell r="K383" t="str">
            <v>8200318</v>
          </cell>
        </row>
        <row r="384">
          <cell r="A384">
            <v>17966</v>
          </cell>
          <cell r="B384" t="str">
            <v>R30581</v>
          </cell>
          <cell r="C384">
            <v>4705</v>
          </cell>
          <cell r="D384" t="str">
            <v>CORRECTIVO</v>
          </cell>
          <cell r="E384">
            <v>38394.654780092591</v>
          </cell>
          <cell r="F384">
            <v>38395.666666666664</v>
          </cell>
          <cell r="G384">
            <v>38395.458333333336</v>
          </cell>
          <cell r="H384" t="str">
            <v>lbuitrago</v>
          </cell>
          <cell r="K384" t="str">
            <v>10251108</v>
          </cell>
        </row>
        <row r="385">
          <cell r="A385">
            <v>17967</v>
          </cell>
          <cell r="B385" t="str">
            <v>SYK022</v>
          </cell>
          <cell r="C385">
            <v>2410</v>
          </cell>
          <cell r="D385" t="str">
            <v>EXPRESS</v>
          </cell>
          <cell r="E385">
            <v>38394.67050925926</v>
          </cell>
          <cell r="F385">
            <v>38394.708333333336</v>
          </cell>
          <cell r="G385">
            <v>38394.864583333336</v>
          </cell>
          <cell r="H385" t="str">
            <v>LBUITRAGO</v>
          </cell>
          <cell r="I385" t="str">
            <v>Desgaste Normal</v>
          </cell>
          <cell r="J385">
            <v>2708</v>
          </cell>
          <cell r="K385" t="str">
            <v>79642371</v>
          </cell>
        </row>
        <row r="386">
          <cell r="A386">
            <v>17969</v>
          </cell>
          <cell r="B386" t="str">
            <v>SYR399</v>
          </cell>
          <cell r="C386">
            <v>4720</v>
          </cell>
          <cell r="D386" t="str">
            <v>CORRECTIVO</v>
          </cell>
          <cell r="E386">
            <v>38394.712789351855</v>
          </cell>
          <cell r="F386">
            <v>38395.75</v>
          </cell>
          <cell r="G386">
            <v>38395.791666666664</v>
          </cell>
          <cell r="H386" t="str">
            <v>CCASTRO</v>
          </cell>
          <cell r="I386" t="str">
            <v>Conducción - Operaciones</v>
          </cell>
          <cell r="J386">
            <v>1704</v>
          </cell>
          <cell r="K386" t="str">
            <v>79041838</v>
          </cell>
        </row>
        <row r="387">
          <cell r="A387">
            <v>17970</v>
          </cell>
          <cell r="B387" t="str">
            <v>SKH286</v>
          </cell>
          <cell r="C387">
            <v>1809</v>
          </cell>
          <cell r="D387" t="str">
            <v>EXPRESS</v>
          </cell>
          <cell r="E387">
            <v>38395.318090277775</v>
          </cell>
          <cell r="F387">
            <v>38395.416666666664</v>
          </cell>
          <cell r="G387">
            <v>38395.583333333336</v>
          </cell>
          <cell r="H387" t="str">
            <v>CCASTRO</v>
          </cell>
          <cell r="I387" t="str">
            <v>Desgaste Normal</v>
          </cell>
          <cell r="J387">
            <v>1814</v>
          </cell>
          <cell r="K387" t="str">
            <v>79164688</v>
          </cell>
        </row>
        <row r="388">
          <cell r="A388">
            <v>17971</v>
          </cell>
          <cell r="B388" t="str">
            <v>SYK384</v>
          </cell>
          <cell r="C388">
            <v>2902</v>
          </cell>
          <cell r="D388" t="str">
            <v>CORRECTIVO</v>
          </cell>
          <cell r="E388">
            <v>38395.329016203701</v>
          </cell>
          <cell r="F388">
            <v>38395.75</v>
          </cell>
          <cell r="G388">
            <v>38395.666666666664</v>
          </cell>
          <cell r="H388" t="str">
            <v>lbuitrago</v>
          </cell>
          <cell r="K388" t="str">
            <v>79142754</v>
          </cell>
        </row>
        <row r="389">
          <cell r="A389">
            <v>17972</v>
          </cell>
          <cell r="B389" t="str">
            <v>SYM360</v>
          </cell>
          <cell r="C389">
            <v>1806</v>
          </cell>
          <cell r="D389" t="str">
            <v>CORRECTIVO</v>
          </cell>
          <cell r="E389">
            <v>38395.340277777781</v>
          </cell>
          <cell r="F389">
            <v>38395.520833333336</v>
          </cell>
          <cell r="G389">
            <v>38395.541666666664</v>
          </cell>
          <cell r="H389" t="str">
            <v>CCASTRO</v>
          </cell>
          <cell r="I389" t="str">
            <v>Desgaste Normal</v>
          </cell>
          <cell r="J389">
            <v>2307</v>
          </cell>
          <cell r="K389" t="str">
            <v>19159618</v>
          </cell>
        </row>
        <row r="390">
          <cell r="A390">
            <v>17973</v>
          </cell>
          <cell r="B390" t="str">
            <v>SYK670</v>
          </cell>
          <cell r="C390">
            <v>2708</v>
          </cell>
          <cell r="D390" t="str">
            <v>CORRECTIVO</v>
          </cell>
          <cell r="E390">
            <v>38395.349097222221</v>
          </cell>
          <cell r="F390">
            <v>38395.520833333336</v>
          </cell>
          <cell r="G390">
            <v>38395.520833333336</v>
          </cell>
          <cell r="H390" t="str">
            <v>LBUITRAGO</v>
          </cell>
          <cell r="I390" t="str">
            <v>Conducción - Operaciones</v>
          </cell>
          <cell r="J390">
            <v>2004</v>
          </cell>
          <cell r="K390" t="str">
            <v>10157982</v>
          </cell>
        </row>
        <row r="391">
          <cell r="A391">
            <v>17974</v>
          </cell>
          <cell r="B391" t="str">
            <v>BGD671</v>
          </cell>
          <cell r="C391">
            <v>3001</v>
          </cell>
          <cell r="D391" t="str">
            <v>CORRECTIVO</v>
          </cell>
          <cell r="E391">
            <v>38395.366238425922</v>
          </cell>
          <cell r="F391">
            <v>38395.583333333336</v>
          </cell>
          <cell r="H391" t="str">
            <v>lbuitrago</v>
          </cell>
          <cell r="K391" t="str">
            <v>11251687</v>
          </cell>
        </row>
        <row r="392">
          <cell r="A392">
            <v>17975</v>
          </cell>
          <cell r="B392" t="str">
            <v>SYL388</v>
          </cell>
          <cell r="C392">
            <v>2710</v>
          </cell>
          <cell r="D392" t="str">
            <v>CORRECTIVO</v>
          </cell>
          <cell r="E392">
            <v>38395.385196759256</v>
          </cell>
          <cell r="F392">
            <v>38395.75</v>
          </cell>
          <cell r="G392">
            <v>38395.666666666664</v>
          </cell>
          <cell r="H392" t="str">
            <v>CCASTROR</v>
          </cell>
          <cell r="K392" t="str">
            <v>91249900</v>
          </cell>
        </row>
        <row r="393">
          <cell r="A393">
            <v>17976</v>
          </cell>
          <cell r="B393" t="str">
            <v>SYS826</v>
          </cell>
          <cell r="C393">
            <v>2410</v>
          </cell>
          <cell r="D393" t="str">
            <v>EXPRESS</v>
          </cell>
          <cell r="E393">
            <v>38395.390393518515</v>
          </cell>
          <cell r="F393">
            <v>38395.520833333336</v>
          </cell>
          <cell r="G393">
            <v>38395.520833333336</v>
          </cell>
          <cell r="H393" t="str">
            <v>CCASTRO</v>
          </cell>
          <cell r="I393" t="str">
            <v>Desgaste Normal</v>
          </cell>
          <cell r="J393">
            <v>2806</v>
          </cell>
          <cell r="K393" t="str">
            <v>4243453</v>
          </cell>
        </row>
        <row r="394">
          <cell r="A394">
            <v>17977</v>
          </cell>
          <cell r="B394" t="str">
            <v>SYR398</v>
          </cell>
          <cell r="C394">
            <v>1806</v>
          </cell>
          <cell r="D394" t="str">
            <v>EXPRESS</v>
          </cell>
          <cell r="E394">
            <v>38395.39503472222</v>
          </cell>
          <cell r="F394">
            <v>38395.5</v>
          </cell>
          <cell r="G394">
            <v>38395.479166666664</v>
          </cell>
          <cell r="H394" t="str">
            <v>CCASTRO</v>
          </cell>
          <cell r="I394" t="str">
            <v>Desgaste Normal</v>
          </cell>
          <cell r="J394">
            <v>2107</v>
          </cell>
          <cell r="K394" t="str">
            <v>7222672</v>
          </cell>
        </row>
        <row r="395">
          <cell r="A395">
            <v>17978</v>
          </cell>
          <cell r="B395" t="str">
            <v>SYK410</v>
          </cell>
          <cell r="C395">
            <v>1904</v>
          </cell>
          <cell r="D395" t="str">
            <v>CORRECTIVO</v>
          </cell>
          <cell r="E395">
            <v>38395.404305555552</v>
          </cell>
          <cell r="F395">
            <v>38395.708333333336</v>
          </cell>
          <cell r="G395">
            <v>38395.6875</v>
          </cell>
          <cell r="H395" t="str">
            <v>LBUITRAGO</v>
          </cell>
          <cell r="I395" t="str">
            <v>Desgaste Normal</v>
          </cell>
          <cell r="J395">
            <v>2006</v>
          </cell>
          <cell r="K395" t="str">
            <v>74358560</v>
          </cell>
        </row>
        <row r="396">
          <cell r="A396">
            <v>17979</v>
          </cell>
          <cell r="B396" t="str">
            <v>SYS714</v>
          </cell>
          <cell r="C396">
            <v>2806</v>
          </cell>
          <cell r="D396" t="str">
            <v>PREVENTIVO</v>
          </cell>
          <cell r="E396">
            <v>38395.413541666669</v>
          </cell>
          <cell r="F396">
            <v>38395.75</v>
          </cell>
          <cell r="G396">
            <v>38395.708333333336</v>
          </cell>
          <cell r="H396" t="str">
            <v>LBUITRAGO</v>
          </cell>
          <cell r="I396" t="str">
            <v>Desgaste Normal</v>
          </cell>
          <cell r="K396" t="str">
            <v>19442440</v>
          </cell>
        </row>
        <row r="397">
          <cell r="A397">
            <v>17980</v>
          </cell>
          <cell r="B397" t="str">
            <v>SYK666</v>
          </cell>
          <cell r="C397">
            <v>2404</v>
          </cell>
          <cell r="D397" t="str">
            <v>EXPRESS</v>
          </cell>
          <cell r="E397">
            <v>38395.424942129626</v>
          </cell>
          <cell r="F397">
            <v>38395.520833333336</v>
          </cell>
          <cell r="G397">
            <v>38395.520833333336</v>
          </cell>
          <cell r="H397" t="str">
            <v>CCASTRO</v>
          </cell>
          <cell r="I397" t="str">
            <v>Desgaste Normal</v>
          </cell>
          <cell r="J397">
            <v>3108</v>
          </cell>
          <cell r="K397" t="str">
            <v>3214024</v>
          </cell>
        </row>
        <row r="398">
          <cell r="A398">
            <v>17981</v>
          </cell>
          <cell r="B398" t="str">
            <v>R30487</v>
          </cell>
          <cell r="C398">
            <v>4009</v>
          </cell>
          <cell r="D398" t="str">
            <v>CORRECTIVO</v>
          </cell>
          <cell r="E398">
            <v>38395.441365740742</v>
          </cell>
          <cell r="F398">
            <v>38395.708333333336</v>
          </cell>
          <cell r="G398">
            <v>38395.708333333336</v>
          </cell>
          <cell r="H398" t="str">
            <v>jmora</v>
          </cell>
          <cell r="K398" t="str">
            <v>4136752</v>
          </cell>
        </row>
        <row r="399">
          <cell r="A399">
            <v>17982</v>
          </cell>
          <cell r="B399" t="str">
            <v>R09635</v>
          </cell>
          <cell r="C399">
            <v>4601</v>
          </cell>
          <cell r="D399" t="str">
            <v>CORRECTIVO</v>
          </cell>
          <cell r="E399">
            <v>38395.439976851849</v>
          </cell>
          <cell r="F399">
            <v>38395.75</v>
          </cell>
          <cell r="G399">
            <v>38407.75</v>
          </cell>
          <cell r="H399" t="str">
            <v>lbuitrago</v>
          </cell>
          <cell r="K399" t="str">
            <v>7842568</v>
          </cell>
        </row>
        <row r="400">
          <cell r="A400">
            <v>17983</v>
          </cell>
          <cell r="B400" t="str">
            <v>SYS007</v>
          </cell>
          <cell r="C400">
            <v>3001</v>
          </cell>
          <cell r="D400" t="str">
            <v>CORRECTIVO</v>
          </cell>
          <cell r="E400">
            <v>38396.415601851855</v>
          </cell>
          <cell r="F400">
            <v>38398.833333333336</v>
          </cell>
          <cell r="G400">
            <v>38398.333333333336</v>
          </cell>
          <cell r="H400" t="str">
            <v>LBUITRAGO</v>
          </cell>
          <cell r="I400" t="str">
            <v>Técnico- Garantía</v>
          </cell>
          <cell r="J400">
            <v>1804</v>
          </cell>
          <cell r="K400" t="str">
            <v>19350736</v>
          </cell>
        </row>
        <row r="401">
          <cell r="A401">
            <v>17984</v>
          </cell>
          <cell r="B401" t="str">
            <v>SYL422</v>
          </cell>
          <cell r="C401">
            <v>2302</v>
          </cell>
          <cell r="D401" t="str">
            <v>PREVENTIVO</v>
          </cell>
          <cell r="E401">
            <v>38396.421342592592</v>
          </cell>
          <cell r="F401">
            <v>38398.833333333336</v>
          </cell>
          <cell r="G401">
            <v>38397.791666666664</v>
          </cell>
          <cell r="H401" t="str">
            <v>LBUITRAGO</v>
          </cell>
          <cell r="I401" t="str">
            <v>Desgaste Normal</v>
          </cell>
          <cell r="K401" t="str">
            <v>7221559</v>
          </cell>
        </row>
        <row r="402">
          <cell r="A402">
            <v>17985</v>
          </cell>
          <cell r="B402" t="str">
            <v>SYL396</v>
          </cell>
          <cell r="C402">
            <v>1832</v>
          </cell>
          <cell r="D402" t="str">
            <v>CORRECTIVO</v>
          </cell>
          <cell r="E402">
            <v>38396.432442129626</v>
          </cell>
          <cell r="F402">
            <v>38397.833333333336</v>
          </cell>
          <cell r="G402">
            <v>38397.791666666664</v>
          </cell>
          <cell r="H402" t="str">
            <v>LBUITRAGO</v>
          </cell>
          <cell r="I402" t="str">
            <v>Desgaste Normal</v>
          </cell>
          <cell r="J402">
            <v>1832</v>
          </cell>
          <cell r="K402" t="str">
            <v>13389186</v>
          </cell>
        </row>
        <row r="403">
          <cell r="A403">
            <v>17986</v>
          </cell>
          <cell r="B403" t="str">
            <v>UFQ098</v>
          </cell>
          <cell r="C403">
            <v>2902</v>
          </cell>
          <cell r="D403" t="str">
            <v>CORRECTIVO</v>
          </cell>
          <cell r="E403">
            <v>38396.439942129633</v>
          </cell>
          <cell r="F403">
            <v>38398.833333333336</v>
          </cell>
          <cell r="G403">
            <v>38397.75</v>
          </cell>
          <cell r="H403" t="str">
            <v>LBUITRAGO</v>
          </cell>
          <cell r="I403" t="str">
            <v>Desgaste Normal</v>
          </cell>
          <cell r="J403">
            <v>1813</v>
          </cell>
          <cell r="K403" t="str">
            <v>86044856</v>
          </cell>
        </row>
        <row r="404">
          <cell r="A404">
            <v>17988</v>
          </cell>
          <cell r="B404" t="str">
            <v>SYR934</v>
          </cell>
          <cell r="C404">
            <v>2403</v>
          </cell>
          <cell r="D404" t="str">
            <v>EXPRESS</v>
          </cell>
          <cell r="E404">
            <v>38396.460451388892</v>
          </cell>
          <cell r="F404">
            <v>38397.416666666664</v>
          </cell>
          <cell r="G404">
            <v>38397.75</v>
          </cell>
          <cell r="H404" t="str">
            <v>LBUITRAGO</v>
          </cell>
          <cell r="I404" t="str">
            <v>Desgaste Normal</v>
          </cell>
          <cell r="J404">
            <v>2003</v>
          </cell>
          <cell r="K404" t="str">
            <v>3186925</v>
          </cell>
        </row>
        <row r="405">
          <cell r="A405">
            <v>17989</v>
          </cell>
          <cell r="B405" t="str">
            <v>UPG086</v>
          </cell>
          <cell r="C405">
            <v>2710</v>
          </cell>
          <cell r="D405" t="str">
            <v>PREVENTIVO</v>
          </cell>
          <cell r="E405">
            <v>38396.462291666663</v>
          </cell>
          <cell r="F405">
            <v>38398.833333333336</v>
          </cell>
          <cell r="G405">
            <v>38401.772222222222</v>
          </cell>
          <cell r="H405" t="str">
            <v>CCASTRO</v>
          </cell>
          <cell r="I405" t="str">
            <v>Desgaste Normal</v>
          </cell>
          <cell r="K405" t="str">
            <v>14272754</v>
          </cell>
        </row>
        <row r="406">
          <cell r="A406">
            <v>17990</v>
          </cell>
          <cell r="B406" t="str">
            <v>SYK269</v>
          </cell>
          <cell r="C406">
            <v>2307</v>
          </cell>
          <cell r="D406" t="str">
            <v>CORRECTIVO</v>
          </cell>
          <cell r="E406">
            <v>38396.51090277778</v>
          </cell>
          <cell r="F406">
            <v>38397.416666666664</v>
          </cell>
          <cell r="G406">
            <v>38397.791666666664</v>
          </cell>
          <cell r="H406" t="str">
            <v>LBUITRAGO</v>
          </cell>
          <cell r="I406" t="str">
            <v>Desgaste Normal</v>
          </cell>
          <cell r="J406">
            <v>3108</v>
          </cell>
          <cell r="K406" t="str">
            <v>7227145</v>
          </cell>
        </row>
        <row r="407">
          <cell r="A407">
            <v>17991</v>
          </cell>
          <cell r="B407" t="str">
            <v>SYK411</v>
          </cell>
          <cell r="C407">
            <v>2407</v>
          </cell>
          <cell r="D407" t="str">
            <v>PREVENTIVO</v>
          </cell>
          <cell r="E407">
            <v>38396.513113425928</v>
          </cell>
          <cell r="F407">
            <v>38398.833333333336</v>
          </cell>
          <cell r="G407">
            <v>38400.756944444445</v>
          </cell>
          <cell r="H407" t="str">
            <v>LBUITRAGO</v>
          </cell>
          <cell r="I407" t="str">
            <v>Desgaste Normal</v>
          </cell>
          <cell r="K407" t="str">
            <v>79767445</v>
          </cell>
        </row>
        <row r="408">
          <cell r="A408">
            <v>17992</v>
          </cell>
          <cell r="B408" t="str">
            <v>SYK412</v>
          </cell>
          <cell r="C408">
            <v>3108</v>
          </cell>
          <cell r="D408" t="str">
            <v>CORRECTIVO</v>
          </cell>
          <cell r="E408">
            <v>38396.565000000002</v>
          </cell>
          <cell r="F408">
            <v>38398.833333333336</v>
          </cell>
          <cell r="G408">
            <v>38398.763888888891</v>
          </cell>
          <cell r="H408" t="str">
            <v>JJGUZMAN</v>
          </cell>
          <cell r="I408" t="str">
            <v>Desgaste Normal</v>
          </cell>
          <cell r="J408">
            <v>1704</v>
          </cell>
          <cell r="K408" t="str">
            <v>18391006</v>
          </cell>
        </row>
        <row r="409">
          <cell r="A409">
            <v>17993</v>
          </cell>
          <cell r="B409" t="str">
            <v>SYK685</v>
          </cell>
          <cell r="C409">
            <v>3108</v>
          </cell>
          <cell r="D409" t="str">
            <v>EXPRESS</v>
          </cell>
          <cell r="E409">
            <v>38397.311157407406</v>
          </cell>
          <cell r="F409">
            <v>38397.416666666664</v>
          </cell>
          <cell r="G409">
            <v>38397.78125</v>
          </cell>
          <cell r="H409" t="str">
            <v>LBUITRAGO</v>
          </cell>
          <cell r="I409" t="str">
            <v>Desgaste Normal</v>
          </cell>
          <cell r="J409">
            <v>3110</v>
          </cell>
          <cell r="K409" t="str">
            <v>7218065</v>
          </cell>
        </row>
        <row r="410">
          <cell r="A410">
            <v>17994</v>
          </cell>
          <cell r="B410" t="str">
            <v>R20352</v>
          </cell>
          <cell r="C410">
            <v>4205</v>
          </cell>
          <cell r="D410" t="str">
            <v>CORRECTIVO</v>
          </cell>
          <cell r="E410">
            <v>38397.338449074072</v>
          </cell>
          <cell r="F410">
            <v>38397.75</v>
          </cell>
          <cell r="G410">
            <v>38397.75</v>
          </cell>
          <cell r="H410" t="str">
            <v>lbuitrago</v>
          </cell>
          <cell r="K410" t="str">
            <v>74369470</v>
          </cell>
        </row>
        <row r="411">
          <cell r="A411">
            <v>17995</v>
          </cell>
          <cell r="B411" t="str">
            <v>SYR443</v>
          </cell>
          <cell r="C411">
            <v>3005</v>
          </cell>
          <cell r="D411" t="str">
            <v>CORRECTIVO</v>
          </cell>
          <cell r="E411">
            <v>38397.358020833337</v>
          </cell>
          <cell r="F411">
            <v>38397.520833333336</v>
          </cell>
          <cell r="H411" t="str">
            <v>envia</v>
          </cell>
          <cell r="K411" t="str">
            <v>19362361</v>
          </cell>
        </row>
        <row r="412">
          <cell r="A412">
            <v>17996</v>
          </cell>
          <cell r="B412" t="str">
            <v>SYS637</v>
          </cell>
          <cell r="C412">
            <v>2708</v>
          </cell>
          <cell r="D412" t="str">
            <v>CORRECTIVO</v>
          </cell>
          <cell r="E412">
            <v>38397.362291666665</v>
          </cell>
          <cell r="F412">
            <v>38397.791666666664</v>
          </cell>
          <cell r="G412">
            <v>38397.75</v>
          </cell>
          <cell r="H412" t="str">
            <v>LBUITRAGO</v>
          </cell>
          <cell r="I412" t="str">
            <v>Técnico- Garantía</v>
          </cell>
          <cell r="J412">
            <v>3003</v>
          </cell>
          <cell r="K412" t="str">
            <v>91206089</v>
          </cell>
        </row>
        <row r="413">
          <cell r="A413">
            <v>17997</v>
          </cell>
          <cell r="B413" t="str">
            <v>SYK272</v>
          </cell>
          <cell r="C413">
            <v>1814</v>
          </cell>
          <cell r="D413" t="str">
            <v>PREVENTIVO</v>
          </cell>
          <cell r="E413">
            <v>38397.37903935185</v>
          </cell>
          <cell r="F413">
            <v>38398.791666666664</v>
          </cell>
          <cell r="G413">
            <v>38398.791666666664</v>
          </cell>
          <cell r="H413" t="str">
            <v>CCASTRO</v>
          </cell>
          <cell r="I413" t="str">
            <v>Desgaste Normal</v>
          </cell>
          <cell r="K413" t="str">
            <v>17192599</v>
          </cell>
        </row>
        <row r="414">
          <cell r="A414">
            <v>17998</v>
          </cell>
          <cell r="B414" t="str">
            <v>SYK394</v>
          </cell>
          <cell r="C414">
            <v>2108</v>
          </cell>
          <cell r="D414" t="str">
            <v>CORRECTIVO</v>
          </cell>
          <cell r="E414">
            <v>38397.398275462961</v>
          </cell>
          <cell r="F414">
            <v>38397.791666666664</v>
          </cell>
          <cell r="G414">
            <v>38398.833333333336</v>
          </cell>
          <cell r="H414" t="str">
            <v>CCASTRO</v>
          </cell>
          <cell r="I414" t="str">
            <v>Desgaste Normal</v>
          </cell>
          <cell r="J414">
            <v>1814</v>
          </cell>
          <cell r="K414" t="str">
            <v>3224434</v>
          </cell>
        </row>
        <row r="415">
          <cell r="A415">
            <v>17999</v>
          </cell>
          <cell r="B415" t="str">
            <v>SYR396</v>
          </cell>
          <cell r="C415">
            <v>1709</v>
          </cell>
          <cell r="D415" t="str">
            <v>CORRECTIVO</v>
          </cell>
          <cell r="E415">
            <v>38397.402499999997</v>
          </cell>
          <cell r="F415">
            <v>38397.875</v>
          </cell>
          <cell r="G415">
            <v>38397.458333333336</v>
          </cell>
          <cell r="H415" t="str">
            <v>hcortezano</v>
          </cell>
          <cell r="K415" t="str">
            <v>79515384</v>
          </cell>
        </row>
        <row r="416">
          <cell r="A416">
            <v>18001</v>
          </cell>
          <cell r="B416" t="str">
            <v>SYL437</v>
          </cell>
          <cell r="C416">
            <v>2410</v>
          </cell>
          <cell r="D416" t="str">
            <v>CORRECTIVO</v>
          </cell>
          <cell r="E416">
            <v>38397.408946759257</v>
          </cell>
          <cell r="F416">
            <v>38397.791666666664</v>
          </cell>
          <cell r="G416">
            <v>38397.791666666664</v>
          </cell>
          <cell r="H416" t="str">
            <v>LBUITRAGO</v>
          </cell>
          <cell r="I416" t="str">
            <v>Desgaste Normal</v>
          </cell>
          <cell r="J416">
            <v>1908</v>
          </cell>
          <cell r="K416" t="str">
            <v>17194063</v>
          </cell>
        </row>
        <row r="417">
          <cell r="A417">
            <v>18002</v>
          </cell>
          <cell r="B417" t="str">
            <v>SYR393</v>
          </cell>
          <cell r="C417">
            <v>2704</v>
          </cell>
          <cell r="D417" t="str">
            <v>CORRECTIVO</v>
          </cell>
          <cell r="E417">
            <v>38397.413645833331</v>
          </cell>
          <cell r="F417">
            <v>38397.791666666664</v>
          </cell>
          <cell r="G417">
            <v>38397.458333333336</v>
          </cell>
          <cell r="H417" t="str">
            <v>jrojasj</v>
          </cell>
          <cell r="K417" t="str">
            <v>98592588</v>
          </cell>
        </row>
        <row r="418">
          <cell r="A418">
            <v>18003</v>
          </cell>
          <cell r="B418" t="str">
            <v>SYR928</v>
          </cell>
          <cell r="C418">
            <v>2708</v>
          </cell>
          <cell r="D418" t="str">
            <v>CORRECTIVO</v>
          </cell>
          <cell r="E418">
            <v>38397.412939814814</v>
          </cell>
          <cell r="F418">
            <v>38397.791666666664</v>
          </cell>
          <cell r="G418">
            <v>38397.791666666664</v>
          </cell>
          <cell r="H418" t="str">
            <v>LBUITRAGO</v>
          </cell>
          <cell r="I418" t="str">
            <v>Técnico- Garantía</v>
          </cell>
          <cell r="J418">
            <v>1810</v>
          </cell>
          <cell r="K418" t="str">
            <v>19202296</v>
          </cell>
        </row>
        <row r="419">
          <cell r="A419">
            <v>18004</v>
          </cell>
          <cell r="B419" t="str">
            <v>SYL533</v>
          </cell>
          <cell r="C419">
            <v>1834</v>
          </cell>
          <cell r="D419" t="str">
            <v>EXPRESS</v>
          </cell>
          <cell r="E419">
            <v>38397.432951388888</v>
          </cell>
          <cell r="F419">
            <v>38397.5</v>
          </cell>
          <cell r="G419">
            <v>38397.791666666664</v>
          </cell>
          <cell r="H419" t="str">
            <v>LBUITRAGO</v>
          </cell>
          <cell r="I419" t="str">
            <v>Conducción - Operaciones</v>
          </cell>
          <cell r="J419">
            <v>2802</v>
          </cell>
          <cell r="K419" t="str">
            <v>93370023</v>
          </cell>
        </row>
        <row r="420">
          <cell r="A420">
            <v>18006</v>
          </cell>
          <cell r="B420" t="str">
            <v>XVK960</v>
          </cell>
          <cell r="C420">
            <v>1704</v>
          </cell>
          <cell r="D420" t="str">
            <v>EXPRESS</v>
          </cell>
          <cell r="E420">
            <v>38397.440254629626</v>
          </cell>
          <cell r="F420">
            <v>38397.5</v>
          </cell>
          <cell r="G420">
            <v>38397.791666666664</v>
          </cell>
          <cell r="H420" t="str">
            <v>LBUITRAGO</v>
          </cell>
          <cell r="I420" t="str">
            <v>Desgaste Normal</v>
          </cell>
          <cell r="J420">
            <v>3108</v>
          </cell>
          <cell r="K420" t="str">
            <v>79434034</v>
          </cell>
        </row>
        <row r="421">
          <cell r="A421">
            <v>18007</v>
          </cell>
          <cell r="B421" t="str">
            <v>R10302</v>
          </cell>
          <cell r="C421">
            <v>4103</v>
          </cell>
          <cell r="D421" t="str">
            <v>CORRECTIVO</v>
          </cell>
          <cell r="E421">
            <v>38397.466909722221</v>
          </cell>
          <cell r="F421">
            <v>38397.75</v>
          </cell>
          <cell r="G421">
            <v>38397.75</v>
          </cell>
          <cell r="H421" t="str">
            <v>lbuitrago</v>
          </cell>
          <cell r="K421" t="str">
            <v>79355670</v>
          </cell>
        </row>
        <row r="422">
          <cell r="A422">
            <v>18008</v>
          </cell>
          <cell r="B422" t="str">
            <v>R15969</v>
          </cell>
          <cell r="C422">
            <v>4201</v>
          </cell>
          <cell r="D422" t="str">
            <v>CORRECTIVO</v>
          </cell>
          <cell r="E422">
            <v>38397.492384259262</v>
          </cell>
          <cell r="F422">
            <v>38397.791666666664</v>
          </cell>
          <cell r="G422">
            <v>38399.520833333336</v>
          </cell>
          <cell r="H422" t="str">
            <v>CCASTRO</v>
          </cell>
          <cell r="K422" t="str">
            <v>74370499</v>
          </cell>
        </row>
        <row r="423">
          <cell r="A423">
            <v>18009</v>
          </cell>
          <cell r="B423" t="str">
            <v>SYL401</v>
          </cell>
          <cell r="C423">
            <v>1704</v>
          </cell>
          <cell r="D423" t="str">
            <v>CORRECTIVO</v>
          </cell>
          <cell r="E423">
            <v>38397.501238425924</v>
          </cell>
          <cell r="F423">
            <v>38397.666666666664</v>
          </cell>
          <cell r="G423">
            <v>38397.75</v>
          </cell>
          <cell r="H423" t="str">
            <v>LBUITRAGO</v>
          </cell>
          <cell r="I423" t="str">
            <v>Desgaste Normal</v>
          </cell>
          <cell r="J423">
            <v>1908</v>
          </cell>
          <cell r="K423" t="str">
            <v>98534922</v>
          </cell>
        </row>
        <row r="424">
          <cell r="A424">
            <v>18010</v>
          </cell>
          <cell r="B424" t="str">
            <v>SYR397</v>
          </cell>
          <cell r="C424">
            <v>2407</v>
          </cell>
          <cell r="D424" t="str">
            <v>CORRECTIVO</v>
          </cell>
          <cell r="E424">
            <v>38397.509884259256</v>
          </cell>
          <cell r="F424">
            <v>38397.791666666664</v>
          </cell>
          <cell r="G424">
            <v>38398.708333333336</v>
          </cell>
          <cell r="H424" t="str">
            <v>LBUITRAGO</v>
          </cell>
          <cell r="I424" t="str">
            <v>Desgaste Normal</v>
          </cell>
          <cell r="J424">
            <v>1701</v>
          </cell>
          <cell r="K424" t="str">
            <v>7227729</v>
          </cell>
        </row>
        <row r="425">
          <cell r="A425">
            <v>18011</v>
          </cell>
          <cell r="B425" t="str">
            <v>SYK393</v>
          </cell>
          <cell r="C425">
            <v>1813</v>
          </cell>
          <cell r="D425" t="str">
            <v>CORRECTIVO</v>
          </cell>
          <cell r="E425">
            <v>38397.514363425929</v>
          </cell>
          <cell r="F425">
            <v>38397.625</v>
          </cell>
          <cell r="G425">
            <v>38397.75</v>
          </cell>
          <cell r="H425" t="str">
            <v>LBUITRAGO</v>
          </cell>
          <cell r="I425" t="str">
            <v>Desgaste Normal</v>
          </cell>
          <cell r="J425">
            <v>3108</v>
          </cell>
          <cell r="K425" t="str">
            <v>17301046</v>
          </cell>
        </row>
        <row r="426">
          <cell r="A426">
            <v>18012</v>
          </cell>
          <cell r="B426" t="str">
            <v>SYR406</v>
          </cell>
          <cell r="C426">
            <v>1704</v>
          </cell>
          <cell r="D426" t="str">
            <v>CORRECTIVO</v>
          </cell>
          <cell r="E426">
            <v>38397.517013888886</v>
          </cell>
          <cell r="F426">
            <v>38397.5625</v>
          </cell>
          <cell r="G426">
            <v>38397.75</v>
          </cell>
          <cell r="H426" t="str">
            <v>lbuitrago</v>
          </cell>
          <cell r="K426" t="str">
            <v>5882951</v>
          </cell>
        </row>
        <row r="427">
          <cell r="A427">
            <v>18013</v>
          </cell>
          <cell r="B427" t="str">
            <v>SYK392</v>
          </cell>
          <cell r="C427">
            <v>2410</v>
          </cell>
          <cell r="D427" t="str">
            <v>CORRECTIVO</v>
          </cell>
          <cell r="E427">
            <v>38397.539155092592</v>
          </cell>
          <cell r="F427">
            <v>38397.791666666664</v>
          </cell>
          <cell r="G427">
            <v>38397.708333333336</v>
          </cell>
          <cell r="H427" t="str">
            <v>LBUITRAGO</v>
          </cell>
          <cell r="I427" t="str">
            <v>Desgaste Normal</v>
          </cell>
          <cell r="J427">
            <v>3108</v>
          </cell>
          <cell r="K427" t="str">
            <v>9534970</v>
          </cell>
        </row>
        <row r="428">
          <cell r="A428">
            <v>18014</v>
          </cell>
          <cell r="B428" t="str">
            <v>SYL429</v>
          </cell>
          <cell r="C428">
            <v>2201</v>
          </cell>
          <cell r="D428" t="str">
            <v>CORRECTIVO</v>
          </cell>
          <cell r="E428">
            <v>38397.546354166669</v>
          </cell>
          <cell r="F428">
            <v>38397.791666666664</v>
          </cell>
          <cell r="G428">
            <v>38397.791666666664</v>
          </cell>
          <cell r="H428" t="str">
            <v>LBUITRAGO</v>
          </cell>
          <cell r="I428" t="str">
            <v>Desgaste Normal</v>
          </cell>
          <cell r="J428">
            <v>2302</v>
          </cell>
          <cell r="K428" t="str">
            <v>79355670</v>
          </cell>
        </row>
        <row r="429">
          <cell r="A429">
            <v>18015</v>
          </cell>
          <cell r="B429" t="str">
            <v>SYS709</v>
          </cell>
          <cell r="C429">
            <v>2804</v>
          </cell>
          <cell r="D429" t="str">
            <v>CORRECTIVO</v>
          </cell>
          <cell r="E429">
            <v>38397.551631944443</v>
          </cell>
          <cell r="F429">
            <v>38397.791666666664</v>
          </cell>
          <cell r="G429">
            <v>38397.75</v>
          </cell>
          <cell r="H429" t="str">
            <v>LBUITRAGO</v>
          </cell>
          <cell r="I429" t="str">
            <v>Desgaste Normal</v>
          </cell>
          <cell r="J429">
            <v>2801</v>
          </cell>
          <cell r="K429" t="str">
            <v>7560858</v>
          </cell>
        </row>
        <row r="430">
          <cell r="A430">
            <v>18016</v>
          </cell>
          <cell r="B430" t="str">
            <v>SYL421</v>
          </cell>
          <cell r="C430">
            <v>2302</v>
          </cell>
          <cell r="D430" t="str">
            <v>PREVENTIVO</v>
          </cell>
          <cell r="E430">
            <v>38397.555324074077</v>
          </cell>
          <cell r="F430">
            <v>38399.791666666664</v>
          </cell>
          <cell r="G430">
            <v>38398.75</v>
          </cell>
          <cell r="H430" t="str">
            <v>CCASTRO</v>
          </cell>
          <cell r="K430" t="str">
            <v>74369470</v>
          </cell>
        </row>
        <row r="431">
          <cell r="A431">
            <v>18017</v>
          </cell>
          <cell r="B431" t="str">
            <v>R25146</v>
          </cell>
          <cell r="C431">
            <v>4001</v>
          </cell>
          <cell r="D431" t="str">
            <v>CORRECTIVO</v>
          </cell>
          <cell r="E431">
            <v>38397.613055555557</v>
          </cell>
          <cell r="F431">
            <v>38398.666666666664</v>
          </cell>
          <cell r="G431">
            <v>38397.770833333336</v>
          </cell>
          <cell r="H431" t="str">
            <v>lbuitrago</v>
          </cell>
          <cell r="K431" t="str">
            <v>17301046</v>
          </cell>
        </row>
        <row r="432">
          <cell r="A432">
            <v>18018</v>
          </cell>
          <cell r="B432" t="str">
            <v>R20378</v>
          </cell>
          <cell r="C432">
            <v>4722</v>
          </cell>
          <cell r="D432" t="str">
            <v>CORRECTIVO</v>
          </cell>
          <cell r="E432">
            <v>38397.616006944445</v>
          </cell>
          <cell r="F432">
            <v>38456.791666666664</v>
          </cell>
          <cell r="G432">
            <v>38398.791666666664</v>
          </cell>
          <cell r="H432" t="str">
            <v>lbuitrago</v>
          </cell>
          <cell r="K432" t="str">
            <v>93370023</v>
          </cell>
        </row>
        <row r="433">
          <cell r="A433">
            <v>18019</v>
          </cell>
          <cell r="B433" t="str">
            <v>R10571</v>
          </cell>
          <cell r="C433">
            <v>4605</v>
          </cell>
          <cell r="D433" t="str">
            <v>CORRECTIVO</v>
          </cell>
          <cell r="E433">
            <v>38397.622303240743</v>
          </cell>
          <cell r="F433">
            <v>38398.666666666664</v>
          </cell>
          <cell r="G433">
            <v>38397.75</v>
          </cell>
          <cell r="H433" t="str">
            <v>lbuitrago</v>
          </cell>
          <cell r="K433" t="str">
            <v>74243696</v>
          </cell>
        </row>
        <row r="434">
          <cell r="A434">
            <v>18020</v>
          </cell>
          <cell r="B434" t="str">
            <v>R12272</v>
          </cell>
          <cell r="C434">
            <v>4503</v>
          </cell>
          <cell r="D434" t="str">
            <v>CORRECTIVO</v>
          </cell>
          <cell r="E434">
            <v>38397.632222222222</v>
          </cell>
          <cell r="F434">
            <v>38398.75</v>
          </cell>
          <cell r="G434">
            <v>38399.75</v>
          </cell>
          <cell r="H434" t="str">
            <v>lbuitrago</v>
          </cell>
          <cell r="K434" t="str">
            <v>11251687</v>
          </cell>
        </row>
        <row r="435">
          <cell r="A435">
            <v>18021</v>
          </cell>
          <cell r="B435" t="str">
            <v>SYS008</v>
          </cell>
          <cell r="C435">
            <v>2708</v>
          </cell>
          <cell r="D435" t="str">
            <v>EXPRESS</v>
          </cell>
          <cell r="E435">
            <v>38397.652199074073</v>
          </cell>
          <cell r="F435">
            <v>38397.708333333336</v>
          </cell>
          <cell r="G435">
            <v>38397.8125</v>
          </cell>
          <cell r="H435" t="str">
            <v>LBUITRAGO</v>
          </cell>
          <cell r="I435" t="str">
            <v>Conducción - Operaciones</v>
          </cell>
          <cell r="J435">
            <v>3006</v>
          </cell>
          <cell r="K435" t="str">
            <v>7228973</v>
          </cell>
        </row>
        <row r="436">
          <cell r="A436">
            <v>18022</v>
          </cell>
          <cell r="B436" t="str">
            <v>SYK391</v>
          </cell>
          <cell r="C436">
            <v>3114</v>
          </cell>
          <cell r="D436" t="str">
            <v>CORRECTIVO</v>
          </cell>
          <cell r="E436">
            <v>38397.712384259263</v>
          </cell>
          <cell r="F436">
            <v>38398.75</v>
          </cell>
          <cell r="G436">
            <v>38398.5</v>
          </cell>
          <cell r="H436" t="str">
            <v>LBUITRAGO</v>
          </cell>
          <cell r="I436" t="str">
            <v>Desgaste Normal</v>
          </cell>
          <cell r="J436">
            <v>3113</v>
          </cell>
          <cell r="K436" t="str">
            <v>91005174</v>
          </cell>
        </row>
        <row r="437">
          <cell r="A437">
            <v>18023</v>
          </cell>
          <cell r="B437" t="str">
            <v>SYL590</v>
          </cell>
          <cell r="C437">
            <v>2408</v>
          </cell>
          <cell r="D437" t="str">
            <v>EXPRESS</v>
          </cell>
          <cell r="E437">
            <v>38397.717523148145</v>
          </cell>
          <cell r="F437">
            <v>38397.791666666664</v>
          </cell>
          <cell r="G437">
            <v>38397.75</v>
          </cell>
          <cell r="H437" t="str">
            <v>LBUITRAGO</v>
          </cell>
          <cell r="I437" t="str">
            <v>Desgaste Normal</v>
          </cell>
          <cell r="J437">
            <v>1813</v>
          </cell>
          <cell r="K437" t="str">
            <v>93080417</v>
          </cell>
        </row>
        <row r="438">
          <cell r="A438">
            <v>18024</v>
          </cell>
          <cell r="B438" t="str">
            <v>SYK667</v>
          </cell>
          <cell r="C438">
            <v>2708</v>
          </cell>
          <cell r="D438" t="str">
            <v>EXPRESS</v>
          </cell>
          <cell r="E438">
            <v>38397.733043981483</v>
          </cell>
          <cell r="F438">
            <v>38397.791666666664</v>
          </cell>
          <cell r="G438">
            <v>38397.791666666664</v>
          </cell>
          <cell r="H438" t="str">
            <v>LBUITRAGO</v>
          </cell>
          <cell r="I438" t="str">
            <v>Desgaste Normal</v>
          </cell>
          <cell r="J438">
            <v>2708</v>
          </cell>
          <cell r="K438" t="str">
            <v>9531708</v>
          </cell>
        </row>
        <row r="439">
          <cell r="A439">
            <v>18026</v>
          </cell>
          <cell r="B439" t="str">
            <v>SYK408</v>
          </cell>
          <cell r="C439">
            <v>2407</v>
          </cell>
          <cell r="D439" t="str">
            <v>ACCIDENTE</v>
          </cell>
          <cell r="E439">
            <v>38397.783564814818</v>
          </cell>
          <cell r="F439">
            <v>38441.791666666664</v>
          </cell>
          <cell r="G439">
            <v>38423.684027777781</v>
          </cell>
          <cell r="H439" t="str">
            <v>CCASTRO</v>
          </cell>
          <cell r="I439" t="str">
            <v>Conducción - Operaciones</v>
          </cell>
          <cell r="J439">
            <v>4720</v>
          </cell>
          <cell r="K439" t="str">
            <v>13890091</v>
          </cell>
        </row>
        <row r="440">
          <cell r="A440">
            <v>18027</v>
          </cell>
          <cell r="B440" t="str">
            <v>SNB956</v>
          </cell>
          <cell r="C440">
            <v>2204</v>
          </cell>
          <cell r="D440" t="str">
            <v>CORRECTIVO</v>
          </cell>
          <cell r="E440">
            <v>38397.814085648148</v>
          </cell>
          <cell r="F440">
            <v>38399.791666666664</v>
          </cell>
          <cell r="G440">
            <v>38399.458333333336</v>
          </cell>
          <cell r="H440" t="str">
            <v>lbuitrago</v>
          </cell>
          <cell r="K440" t="str">
            <v>19314854</v>
          </cell>
        </row>
        <row r="441">
          <cell r="A441">
            <v>18028</v>
          </cell>
          <cell r="B441" t="str">
            <v>SYL436</v>
          </cell>
          <cell r="C441">
            <v>2804</v>
          </cell>
          <cell r="D441" t="str">
            <v>PREVENTIVO</v>
          </cell>
          <cell r="E441">
            <v>38398.328819444447</v>
          </cell>
          <cell r="F441">
            <v>38399.833333333336</v>
          </cell>
          <cell r="G441">
            <v>38400.833333333336</v>
          </cell>
          <cell r="H441" t="str">
            <v>LBUITRAGO</v>
          </cell>
          <cell r="I441" t="str">
            <v>Desgaste Normal</v>
          </cell>
          <cell r="K441" t="str">
            <v>79633488</v>
          </cell>
        </row>
        <row r="442">
          <cell r="A442">
            <v>18029</v>
          </cell>
          <cell r="B442" t="str">
            <v>SYS705</v>
          </cell>
          <cell r="C442">
            <v>1806</v>
          </cell>
          <cell r="D442" t="str">
            <v>CORRECTIVO</v>
          </cell>
          <cell r="E442">
            <v>38398.338194444441</v>
          </cell>
          <cell r="F442">
            <v>38398.791666666664</v>
          </cell>
          <cell r="G442">
            <v>38398.75</v>
          </cell>
          <cell r="H442" t="str">
            <v>LBUITRAGO</v>
          </cell>
          <cell r="I442" t="str">
            <v>Técnico- Garantía</v>
          </cell>
          <cell r="J442">
            <v>3108</v>
          </cell>
          <cell r="K442" t="str">
            <v>16707269</v>
          </cell>
        </row>
        <row r="443">
          <cell r="A443">
            <v>18030</v>
          </cell>
          <cell r="B443" t="str">
            <v>SYL433</v>
          </cell>
          <cell r="C443">
            <v>2709</v>
          </cell>
          <cell r="D443" t="str">
            <v>EXPRESS</v>
          </cell>
          <cell r="E443">
            <v>38398.342037037037</v>
          </cell>
          <cell r="F443">
            <v>38398.416666666664</v>
          </cell>
          <cell r="G443">
            <v>38398.395833333336</v>
          </cell>
          <cell r="H443" t="str">
            <v>LBUITRAGO</v>
          </cell>
          <cell r="I443" t="str">
            <v>Desgaste Normal</v>
          </cell>
          <cell r="J443">
            <v>2708</v>
          </cell>
          <cell r="K443" t="str">
            <v>2996501</v>
          </cell>
        </row>
        <row r="444">
          <cell r="A444">
            <v>18031</v>
          </cell>
          <cell r="B444" t="str">
            <v>SYS825</v>
          </cell>
          <cell r="C444">
            <v>2808</v>
          </cell>
          <cell r="D444" t="str">
            <v>EXPRESS</v>
          </cell>
          <cell r="E444">
            <v>38398.348622685182</v>
          </cell>
          <cell r="F444">
            <v>38398.395833333336</v>
          </cell>
          <cell r="G444">
            <v>38398.416666666664</v>
          </cell>
          <cell r="H444" t="str">
            <v>LBUITRAGO</v>
          </cell>
          <cell r="I444" t="str">
            <v>Desgaste Normal</v>
          </cell>
          <cell r="J444">
            <v>2007</v>
          </cell>
          <cell r="K444" t="str">
            <v>4602808</v>
          </cell>
        </row>
        <row r="445">
          <cell r="A445">
            <v>18032</v>
          </cell>
          <cell r="B445" t="str">
            <v>SYK686</v>
          </cell>
          <cell r="C445">
            <v>2410</v>
          </cell>
          <cell r="D445" t="str">
            <v>CORRECTIVO</v>
          </cell>
          <cell r="E445">
            <v>38398.349016203705</v>
          </cell>
          <cell r="F445">
            <v>38398.791666666664</v>
          </cell>
          <cell r="G445">
            <v>38398.666666666664</v>
          </cell>
          <cell r="H445" t="str">
            <v>CCASTRO</v>
          </cell>
          <cell r="I445" t="str">
            <v>Conducción - Operaciones</v>
          </cell>
          <cell r="J445">
            <v>4722</v>
          </cell>
          <cell r="K445" t="str">
            <v>7550196</v>
          </cell>
        </row>
        <row r="446">
          <cell r="A446">
            <v>18033</v>
          </cell>
          <cell r="B446" t="str">
            <v>SYK671</v>
          </cell>
          <cell r="C446">
            <v>2408</v>
          </cell>
          <cell r="D446" t="str">
            <v>EXPRESS</v>
          </cell>
          <cell r="E446">
            <v>38398.356504629628</v>
          </cell>
          <cell r="F446">
            <v>38398.416666666664</v>
          </cell>
          <cell r="G446">
            <v>38398.833333333336</v>
          </cell>
          <cell r="H446" t="str">
            <v>LBUITRAGO</v>
          </cell>
          <cell r="I446" t="str">
            <v>Desgaste Normal</v>
          </cell>
          <cell r="J446">
            <v>1906</v>
          </cell>
          <cell r="K446" t="str">
            <v>79316854</v>
          </cell>
        </row>
        <row r="447">
          <cell r="A447">
            <v>18034</v>
          </cell>
          <cell r="B447" t="str">
            <v>SYR937</v>
          </cell>
          <cell r="C447">
            <v>2001</v>
          </cell>
          <cell r="D447" t="str">
            <v>PREVENTIVO</v>
          </cell>
          <cell r="E447">
            <v>38398.357905092591</v>
          </cell>
          <cell r="F447">
            <v>38398.791666666664</v>
          </cell>
          <cell r="G447">
            <v>38398.729166666664</v>
          </cell>
          <cell r="H447" t="str">
            <v>LBUITRAGO</v>
          </cell>
          <cell r="I447" t="str">
            <v>Desgaste Normal</v>
          </cell>
          <cell r="K447" t="str">
            <v>4241332</v>
          </cell>
        </row>
        <row r="448">
          <cell r="A448">
            <v>18035</v>
          </cell>
          <cell r="B448" t="str">
            <v>SYK679</v>
          </cell>
          <cell r="C448">
            <v>2007</v>
          </cell>
          <cell r="D448" t="str">
            <v>CORRECTIVO</v>
          </cell>
          <cell r="E448">
            <v>38398.365081018521</v>
          </cell>
          <cell r="F448">
            <v>38398.791666666664</v>
          </cell>
          <cell r="G448">
            <v>38398.708333333336</v>
          </cell>
          <cell r="H448" t="str">
            <v>CCASTRO</v>
          </cell>
          <cell r="I448" t="str">
            <v>Desgaste Normal</v>
          </cell>
          <cell r="J448">
            <v>2305</v>
          </cell>
          <cell r="K448" t="str">
            <v>11230410</v>
          </cell>
        </row>
        <row r="449">
          <cell r="A449">
            <v>18036</v>
          </cell>
          <cell r="B449" t="str">
            <v>XVH413</v>
          </cell>
          <cell r="C449">
            <v>2408</v>
          </cell>
          <cell r="D449" t="str">
            <v>EXPRESS</v>
          </cell>
          <cell r="E449">
            <v>38398.369733796295</v>
          </cell>
          <cell r="F449">
            <v>38398.458333333336</v>
          </cell>
          <cell r="G449">
            <v>38398.604166666664</v>
          </cell>
          <cell r="H449" t="str">
            <v>CCASTRO</v>
          </cell>
          <cell r="I449" t="str">
            <v>Desgaste Normal</v>
          </cell>
          <cell r="J449">
            <v>2710</v>
          </cell>
          <cell r="K449" t="str">
            <v>11340182</v>
          </cell>
        </row>
        <row r="450">
          <cell r="A450">
            <v>18037</v>
          </cell>
          <cell r="B450" t="str">
            <v>SYS823</v>
          </cell>
          <cell r="C450">
            <v>3115</v>
          </cell>
          <cell r="D450" t="str">
            <v>EXPRESS</v>
          </cell>
          <cell r="E450">
            <v>38398.387465277781</v>
          </cell>
          <cell r="F450">
            <v>38398.416666666664</v>
          </cell>
          <cell r="G450">
            <v>38398.458333333336</v>
          </cell>
          <cell r="H450" t="str">
            <v>LBUITRAGO</v>
          </cell>
          <cell r="I450" t="str">
            <v>Desgaste Normal</v>
          </cell>
          <cell r="J450">
            <v>3002</v>
          </cell>
          <cell r="K450" t="str">
            <v>19220784</v>
          </cell>
        </row>
        <row r="451">
          <cell r="A451">
            <v>18038</v>
          </cell>
          <cell r="B451" t="str">
            <v>SYM355</v>
          </cell>
          <cell r="C451">
            <v>2410</v>
          </cell>
          <cell r="D451" t="str">
            <v>PREVENTIVO</v>
          </cell>
          <cell r="E451">
            <v>38398.394178240742</v>
          </cell>
          <cell r="F451">
            <v>38399.833333333336</v>
          </cell>
          <cell r="G451">
            <v>38400.6875</v>
          </cell>
          <cell r="H451" t="str">
            <v>CCASTRO</v>
          </cell>
          <cell r="I451" t="str">
            <v>Desgaste Normal</v>
          </cell>
          <cell r="K451" t="str">
            <v>2972034</v>
          </cell>
        </row>
        <row r="452">
          <cell r="A452">
            <v>18039</v>
          </cell>
          <cell r="B452" t="str">
            <v>SYK673</v>
          </cell>
          <cell r="C452">
            <v>2408</v>
          </cell>
          <cell r="D452" t="str">
            <v>CORRECTIVO</v>
          </cell>
          <cell r="E452">
            <v>38398.406608796293</v>
          </cell>
          <cell r="F452">
            <v>38398.666666666664</v>
          </cell>
          <cell r="G452">
            <v>38398.791666666664</v>
          </cell>
          <cell r="H452" t="str">
            <v>JJGUZMAN</v>
          </cell>
          <cell r="I452" t="str">
            <v>Desgaste Normal</v>
          </cell>
          <cell r="J452">
            <v>2708</v>
          </cell>
          <cell r="K452" t="str">
            <v>7220950</v>
          </cell>
        </row>
        <row r="453">
          <cell r="A453">
            <v>18040</v>
          </cell>
          <cell r="B453" t="str">
            <v>SYK277</v>
          </cell>
          <cell r="C453">
            <v>2410</v>
          </cell>
          <cell r="D453" t="str">
            <v>EXPRESS</v>
          </cell>
          <cell r="E453">
            <v>38398.459756944445</v>
          </cell>
          <cell r="F453">
            <v>38398.520833333336</v>
          </cell>
          <cell r="G453">
            <v>38398.520833333336</v>
          </cell>
          <cell r="H453" t="str">
            <v>CCASTRO</v>
          </cell>
          <cell r="I453" t="str">
            <v>Conducción - Operaciones</v>
          </cell>
          <cell r="J453">
            <v>2708</v>
          </cell>
          <cell r="K453" t="str">
            <v>79714211</v>
          </cell>
        </row>
        <row r="454">
          <cell r="A454">
            <v>18041</v>
          </cell>
          <cell r="B454" t="str">
            <v>SYR932</v>
          </cell>
          <cell r="C454">
            <v>2409</v>
          </cell>
          <cell r="D454" t="str">
            <v>PREVENTIVO</v>
          </cell>
          <cell r="E454">
            <v>38398.461215277777</v>
          </cell>
          <cell r="F454">
            <v>38398.833333333336</v>
          </cell>
          <cell r="G454">
            <v>38398.777777777781</v>
          </cell>
          <cell r="H454" t="str">
            <v>JJGUZMAN</v>
          </cell>
          <cell r="I454" t="str">
            <v>Desgaste Normal</v>
          </cell>
          <cell r="K454" t="str">
            <v>7226037</v>
          </cell>
        </row>
        <row r="455">
          <cell r="A455">
            <v>18042</v>
          </cell>
          <cell r="B455" t="str">
            <v>SYK381</v>
          </cell>
          <cell r="C455">
            <v>2702</v>
          </cell>
          <cell r="D455" t="str">
            <v>LEGALIZAR RP</v>
          </cell>
          <cell r="E455">
            <v>38398.487500000003</v>
          </cell>
          <cell r="F455">
            <v>38398.875</v>
          </cell>
          <cell r="G455">
            <v>38398.488194444442</v>
          </cell>
          <cell r="H455" t="str">
            <v>CCASTRO</v>
          </cell>
          <cell r="K455" t="str">
            <v>79286031</v>
          </cell>
        </row>
        <row r="456">
          <cell r="A456">
            <v>18043</v>
          </cell>
          <cell r="B456" t="str">
            <v>SYL485</v>
          </cell>
          <cell r="C456">
            <v>2806</v>
          </cell>
          <cell r="D456" t="str">
            <v>CORRECTIVO</v>
          </cell>
          <cell r="E456">
            <v>38398.492083333331</v>
          </cell>
          <cell r="F456">
            <v>38398.833333333336</v>
          </cell>
          <cell r="G456">
            <v>38398.666666666664</v>
          </cell>
          <cell r="H456" t="str">
            <v>CCASTRO</v>
          </cell>
          <cell r="I456" t="str">
            <v>Desgaste Normal</v>
          </cell>
          <cell r="J456">
            <v>1812</v>
          </cell>
          <cell r="K456" t="str">
            <v>80352734</v>
          </cell>
        </row>
        <row r="457">
          <cell r="A457">
            <v>18045</v>
          </cell>
          <cell r="B457" t="str">
            <v>R25145</v>
          </cell>
          <cell r="C457">
            <v>4504</v>
          </cell>
          <cell r="D457" t="str">
            <v>CORRECTIVO</v>
          </cell>
          <cell r="E457">
            <v>38398.501782407409</v>
          </cell>
          <cell r="F457">
            <v>38398.833333333336</v>
          </cell>
          <cell r="G457">
            <v>38398.791666666664</v>
          </cell>
          <cell r="H457" t="str">
            <v>CCASTRO</v>
          </cell>
          <cell r="I457" t="str">
            <v>Desgaste Normal</v>
          </cell>
          <cell r="J457">
            <v>4501</v>
          </cell>
          <cell r="K457" t="str">
            <v>12550612</v>
          </cell>
        </row>
        <row r="458">
          <cell r="A458">
            <v>18046</v>
          </cell>
          <cell r="B458" t="str">
            <v>SYL431</v>
          </cell>
          <cell r="C458">
            <v>2806</v>
          </cell>
          <cell r="D458" t="str">
            <v>PREVENTIVO</v>
          </cell>
          <cell r="E458">
            <v>38398.503900462965</v>
          </cell>
          <cell r="F458">
            <v>38400.833333333336</v>
          </cell>
          <cell r="G458">
            <v>38400.833333333336</v>
          </cell>
          <cell r="H458" t="str">
            <v>LBUITRAGO</v>
          </cell>
          <cell r="I458" t="str">
            <v>Desgaste Normal</v>
          </cell>
          <cell r="K458" t="str">
            <v>98492216</v>
          </cell>
        </row>
        <row r="459">
          <cell r="A459">
            <v>18047</v>
          </cell>
          <cell r="B459" t="str">
            <v>SYL402</v>
          </cell>
          <cell r="C459">
            <v>2503</v>
          </cell>
          <cell r="D459" t="str">
            <v>EXPRESS</v>
          </cell>
          <cell r="E459">
            <v>38398.510138888887</v>
          </cell>
          <cell r="F459">
            <v>38398.625</v>
          </cell>
          <cell r="G459">
            <v>38398.645833333336</v>
          </cell>
          <cell r="H459" t="str">
            <v>CCASTRO</v>
          </cell>
          <cell r="I459" t="str">
            <v>Desgaste Normal</v>
          </cell>
          <cell r="J459">
            <v>1908</v>
          </cell>
          <cell r="K459" t="str">
            <v>19444518</v>
          </cell>
        </row>
        <row r="460">
          <cell r="A460">
            <v>18048</v>
          </cell>
          <cell r="B460" t="str">
            <v>R33218</v>
          </cell>
          <cell r="C460">
            <v>4007</v>
          </cell>
          <cell r="D460" t="str">
            <v>CORRECTIVO</v>
          </cell>
          <cell r="E460">
            <v>38398.516608796293</v>
          </cell>
          <cell r="F460">
            <v>38398.75</v>
          </cell>
          <cell r="G460">
            <v>38398.708333333336</v>
          </cell>
          <cell r="H460" t="str">
            <v>CCASTRO</v>
          </cell>
          <cell r="I460" t="str">
            <v>Desgaste Normal</v>
          </cell>
          <cell r="J460">
            <v>4007</v>
          </cell>
          <cell r="K460" t="str">
            <v>88203347</v>
          </cell>
        </row>
        <row r="461">
          <cell r="A461">
            <v>18049</v>
          </cell>
          <cell r="B461" t="str">
            <v>R15958</v>
          </cell>
          <cell r="C461">
            <v>4111</v>
          </cell>
          <cell r="D461" t="str">
            <v>PREVENTIVO</v>
          </cell>
          <cell r="E461">
            <v>38398.525231481479</v>
          </cell>
          <cell r="F461">
            <v>38398.833333333336</v>
          </cell>
          <cell r="G461">
            <v>38398.833333333336</v>
          </cell>
          <cell r="H461" t="str">
            <v>CCASTRO</v>
          </cell>
          <cell r="I461" t="str">
            <v>Desgaste Normal</v>
          </cell>
          <cell r="J461">
            <v>4501</v>
          </cell>
          <cell r="K461" t="str">
            <v>80352734</v>
          </cell>
        </row>
        <row r="462">
          <cell r="A462">
            <v>18050</v>
          </cell>
          <cell r="B462" t="str">
            <v>R25249</v>
          </cell>
          <cell r="C462">
            <v>4605</v>
          </cell>
          <cell r="D462" t="str">
            <v>CORRECTIVO</v>
          </cell>
          <cell r="E462">
            <v>38398.5390162037</v>
          </cell>
          <cell r="F462">
            <v>38398.791666666664</v>
          </cell>
          <cell r="G462">
            <v>38399.75</v>
          </cell>
          <cell r="H462" t="str">
            <v>CCASTRO</v>
          </cell>
          <cell r="I462" t="str">
            <v>Desgaste Normal</v>
          </cell>
          <cell r="J462">
            <v>4101</v>
          </cell>
          <cell r="K462" t="str">
            <v>2996501</v>
          </cell>
        </row>
        <row r="463">
          <cell r="A463">
            <v>18051</v>
          </cell>
          <cell r="B463" t="str">
            <v>R28522</v>
          </cell>
          <cell r="C463">
            <v>4005</v>
          </cell>
          <cell r="D463" t="str">
            <v>PREVENTIVO</v>
          </cell>
          <cell r="E463">
            <v>38398.545046296298</v>
          </cell>
          <cell r="F463">
            <v>38398.791666666664</v>
          </cell>
          <cell r="G463">
            <v>38399.708333333336</v>
          </cell>
          <cell r="H463" t="str">
            <v>CCASTRO</v>
          </cell>
          <cell r="I463" t="str">
            <v>Desgaste Normal</v>
          </cell>
          <cell r="J463">
            <v>4722</v>
          </cell>
          <cell r="K463" t="str">
            <v>79138210</v>
          </cell>
        </row>
        <row r="464">
          <cell r="A464">
            <v>18052</v>
          </cell>
          <cell r="B464" t="str">
            <v>SYS641</v>
          </cell>
          <cell r="C464">
            <v>1806</v>
          </cell>
          <cell r="D464" t="str">
            <v>EXPRESS</v>
          </cell>
          <cell r="E464">
            <v>38398.548773148148</v>
          </cell>
          <cell r="F464">
            <v>38398.666666666664</v>
          </cell>
          <cell r="G464">
            <v>38398.645833333336</v>
          </cell>
          <cell r="H464" t="str">
            <v>CCASTRO</v>
          </cell>
          <cell r="I464" t="str">
            <v>Conducción - Operaciones</v>
          </cell>
          <cell r="J464">
            <v>4722</v>
          </cell>
          <cell r="K464" t="str">
            <v>79138210</v>
          </cell>
        </row>
        <row r="465">
          <cell r="A465">
            <v>18053</v>
          </cell>
          <cell r="B465" t="str">
            <v>SYR940</v>
          </cell>
          <cell r="C465">
            <v>2001</v>
          </cell>
          <cell r="D465" t="str">
            <v>PREVENTIVO</v>
          </cell>
          <cell r="E465">
            <v>38398.567233796297</v>
          </cell>
          <cell r="F465">
            <v>38399.833333333336</v>
          </cell>
          <cell r="G465">
            <v>38399.625</v>
          </cell>
          <cell r="H465" t="str">
            <v>CCASTRO</v>
          </cell>
          <cell r="I465" t="str">
            <v>Desgaste Normal</v>
          </cell>
          <cell r="K465" t="str">
            <v>19354375</v>
          </cell>
        </row>
        <row r="466">
          <cell r="A466">
            <v>18054</v>
          </cell>
          <cell r="B466" t="str">
            <v>SYM358</v>
          </cell>
          <cell r="C466">
            <v>2806</v>
          </cell>
          <cell r="D466" t="str">
            <v>EXPRESS</v>
          </cell>
          <cell r="E466">
            <v>38398.578692129631</v>
          </cell>
          <cell r="F466">
            <v>38398.666666666664</v>
          </cell>
          <cell r="G466">
            <v>38398.666666666664</v>
          </cell>
          <cell r="H466" t="str">
            <v>CCASTRO</v>
          </cell>
          <cell r="I466" t="str">
            <v>Desgaste Normal</v>
          </cell>
          <cell r="J466">
            <v>2605</v>
          </cell>
          <cell r="K466" t="str">
            <v>79143040</v>
          </cell>
        </row>
        <row r="467">
          <cell r="A467">
            <v>18055</v>
          </cell>
          <cell r="B467" t="str">
            <v>SYK398</v>
          </cell>
          <cell r="C467">
            <v>2806</v>
          </cell>
          <cell r="D467" t="str">
            <v>EXPRESS</v>
          </cell>
          <cell r="E467">
            <v>38398.593877314815</v>
          </cell>
          <cell r="F467">
            <v>38398.666666666664</v>
          </cell>
          <cell r="G467">
            <v>38398.625</v>
          </cell>
          <cell r="H467" t="str">
            <v>CCASTRO</v>
          </cell>
          <cell r="I467" t="str">
            <v>Desgaste Normal</v>
          </cell>
          <cell r="J467">
            <v>1815</v>
          </cell>
          <cell r="K467" t="str">
            <v>12550612</v>
          </cell>
        </row>
        <row r="468">
          <cell r="A468">
            <v>18056</v>
          </cell>
          <cell r="B468" t="str">
            <v>R28190</v>
          </cell>
          <cell r="C468">
            <v>4113</v>
          </cell>
          <cell r="D468" t="str">
            <v>CORRECTIVO</v>
          </cell>
          <cell r="E468">
            <v>38398.598946759259</v>
          </cell>
          <cell r="F468">
            <v>38398.833333333336</v>
          </cell>
          <cell r="G468">
            <v>38399.708333333336</v>
          </cell>
          <cell r="H468" t="str">
            <v>CCASTRO</v>
          </cell>
          <cell r="I468" t="str">
            <v>Técnico- Garantía</v>
          </cell>
          <cell r="J468">
            <v>4006</v>
          </cell>
          <cell r="K468" t="str">
            <v>16475037</v>
          </cell>
        </row>
        <row r="469">
          <cell r="A469">
            <v>18057</v>
          </cell>
          <cell r="B469" t="str">
            <v>SYK395</v>
          </cell>
          <cell r="C469">
            <v>2708</v>
          </cell>
          <cell r="D469" t="str">
            <v>EXPRESS</v>
          </cell>
          <cell r="E469">
            <v>38398.641273148147</v>
          </cell>
          <cell r="F469">
            <v>38398.708333333336</v>
          </cell>
          <cell r="G469">
            <v>38398.708333333336</v>
          </cell>
          <cell r="H469" t="str">
            <v>CCASTRO</v>
          </cell>
          <cell r="I469" t="str">
            <v>Desgaste Normal</v>
          </cell>
          <cell r="J469">
            <v>3109</v>
          </cell>
          <cell r="K469" t="str">
            <v>79589935</v>
          </cell>
        </row>
        <row r="470">
          <cell r="A470">
            <v>18058</v>
          </cell>
          <cell r="B470" t="str">
            <v>SYK170</v>
          </cell>
          <cell r="C470">
            <v>1707</v>
          </cell>
          <cell r="D470" t="str">
            <v>CORRECTIVO</v>
          </cell>
          <cell r="E470">
            <v>38398.649189814816</v>
          </cell>
          <cell r="F470">
            <v>38399.75</v>
          </cell>
          <cell r="G470">
            <v>38398.833333333336</v>
          </cell>
          <cell r="H470" t="str">
            <v>CCASTRO</v>
          </cell>
          <cell r="I470" t="str">
            <v>Conducción - Operaciones</v>
          </cell>
          <cell r="J470">
            <v>2201</v>
          </cell>
          <cell r="K470" t="str">
            <v>79050247</v>
          </cell>
        </row>
        <row r="471">
          <cell r="A471">
            <v>18059</v>
          </cell>
          <cell r="B471" t="str">
            <v>R10198</v>
          </cell>
          <cell r="C471">
            <v>4722</v>
          </cell>
          <cell r="D471" t="str">
            <v>CORRECTIVO</v>
          </cell>
          <cell r="E471">
            <v>38398.655648148146</v>
          </cell>
          <cell r="F471">
            <v>38398.833333333336</v>
          </cell>
          <cell r="G471">
            <v>38398.75</v>
          </cell>
          <cell r="H471" t="str">
            <v>CCASTRO</v>
          </cell>
          <cell r="I471" t="str">
            <v>Operaciones</v>
          </cell>
          <cell r="J471">
            <v>4001</v>
          </cell>
          <cell r="K471" t="str">
            <v>17411561</v>
          </cell>
        </row>
        <row r="472">
          <cell r="A472">
            <v>18060</v>
          </cell>
          <cell r="B472" t="str">
            <v>R11200</v>
          </cell>
          <cell r="C472">
            <v>4722</v>
          </cell>
          <cell r="D472" t="str">
            <v>CORRECTIVO</v>
          </cell>
          <cell r="E472">
            <v>38398.65797453704</v>
          </cell>
          <cell r="F472">
            <v>38398.833333333336</v>
          </cell>
          <cell r="G472">
            <v>38398.833333333336</v>
          </cell>
          <cell r="H472" t="str">
            <v>CCASTRO</v>
          </cell>
          <cell r="I472" t="str">
            <v>Operaciones</v>
          </cell>
          <cell r="J472">
            <v>4002</v>
          </cell>
          <cell r="K472" t="str">
            <v>79050247</v>
          </cell>
        </row>
        <row r="473">
          <cell r="A473">
            <v>18061</v>
          </cell>
          <cell r="B473" t="str">
            <v>R25236</v>
          </cell>
          <cell r="C473">
            <v>4523</v>
          </cell>
          <cell r="D473" t="str">
            <v>CORRECTIVO</v>
          </cell>
          <cell r="E473">
            <v>38398.664201388892</v>
          </cell>
          <cell r="F473">
            <v>38399.666666666664</v>
          </cell>
          <cell r="G473">
            <v>38398.708333333336</v>
          </cell>
          <cell r="H473" t="str">
            <v>CCASTRO</v>
          </cell>
          <cell r="I473" t="str">
            <v>Desgaste Normal</v>
          </cell>
          <cell r="J473">
            <v>4501</v>
          </cell>
          <cell r="K473" t="str">
            <v>7226037</v>
          </cell>
        </row>
        <row r="474">
          <cell r="A474">
            <v>18062</v>
          </cell>
          <cell r="B474" t="str">
            <v>SYL170</v>
          </cell>
          <cell r="C474">
            <v>2410</v>
          </cell>
          <cell r="D474" t="str">
            <v>CORRECTIVO</v>
          </cell>
          <cell r="E474">
            <v>38398.674270833333</v>
          </cell>
          <cell r="F474">
            <v>38398.75</v>
          </cell>
          <cell r="H474" t="str">
            <v>envia</v>
          </cell>
          <cell r="I474" t="str">
            <v>Técnico- Garantía</v>
          </cell>
          <cell r="J474">
            <v>1805</v>
          </cell>
          <cell r="K474" t="str">
            <v>7227145</v>
          </cell>
        </row>
        <row r="475">
          <cell r="A475">
            <v>18063</v>
          </cell>
          <cell r="B475" t="str">
            <v>R27090</v>
          </cell>
          <cell r="C475">
            <v>4605</v>
          </cell>
          <cell r="D475" t="str">
            <v>CORRECTIVO</v>
          </cell>
          <cell r="E475">
            <v>38398.673078703701</v>
          </cell>
          <cell r="F475">
            <v>38399.666666666664</v>
          </cell>
          <cell r="G475">
            <v>38400.520833333336</v>
          </cell>
          <cell r="H475" t="str">
            <v>LBUITRAGO</v>
          </cell>
          <cell r="I475" t="str">
            <v>Técnico- Garantía</v>
          </cell>
          <cell r="J475">
            <v>4001</v>
          </cell>
          <cell r="K475" t="str">
            <v>91274141</v>
          </cell>
        </row>
        <row r="476">
          <cell r="A476">
            <v>18064</v>
          </cell>
          <cell r="B476" t="str">
            <v>SYK409</v>
          </cell>
          <cell r="C476">
            <v>2808</v>
          </cell>
          <cell r="D476" t="str">
            <v>EXPRESS</v>
          </cell>
          <cell r="E476">
            <v>38398.676030092596</v>
          </cell>
          <cell r="F476">
            <v>38398.75</v>
          </cell>
          <cell r="G476">
            <v>38398.75</v>
          </cell>
          <cell r="H476" t="str">
            <v>CCASTRO</v>
          </cell>
          <cell r="I476" t="str">
            <v>Desgaste Normal</v>
          </cell>
          <cell r="J476">
            <v>2806</v>
          </cell>
          <cell r="K476" t="str">
            <v>79320532</v>
          </cell>
        </row>
        <row r="477">
          <cell r="A477">
            <v>18065</v>
          </cell>
          <cell r="B477" t="str">
            <v>SYK381</v>
          </cell>
          <cell r="C477">
            <v>2007</v>
          </cell>
          <cell r="D477" t="str">
            <v>EXPRESS</v>
          </cell>
          <cell r="E477">
            <v>38398.68240740741</v>
          </cell>
          <cell r="F477">
            <v>38398.75</v>
          </cell>
          <cell r="G477">
            <v>38398.75</v>
          </cell>
          <cell r="H477" t="str">
            <v>envia</v>
          </cell>
          <cell r="I477" t="str">
            <v>Desgaste Normal</v>
          </cell>
          <cell r="J477">
            <v>2806</v>
          </cell>
          <cell r="K477" t="str">
            <v>79286031</v>
          </cell>
        </row>
        <row r="478">
          <cell r="A478">
            <v>18066</v>
          </cell>
          <cell r="B478" t="str">
            <v>SYL425</v>
          </cell>
          <cell r="C478">
            <v>1831</v>
          </cell>
          <cell r="D478" t="str">
            <v>EXPRESS</v>
          </cell>
          <cell r="E478">
            <v>38398.739074074074</v>
          </cell>
          <cell r="F478">
            <v>38398.791666666664</v>
          </cell>
          <cell r="G478">
            <v>38398.791666666664</v>
          </cell>
          <cell r="H478" t="str">
            <v>CCASTRO</v>
          </cell>
          <cell r="I478" t="str">
            <v>Desgaste Normal</v>
          </cell>
          <cell r="J478">
            <v>1831</v>
          </cell>
          <cell r="K478" t="str">
            <v>74180137</v>
          </cell>
        </row>
        <row r="479">
          <cell r="A479">
            <v>18067</v>
          </cell>
          <cell r="B479" t="str">
            <v>SYL400</v>
          </cell>
          <cell r="C479">
            <v>2804</v>
          </cell>
          <cell r="D479" t="str">
            <v>CORRECTIVO</v>
          </cell>
          <cell r="E479">
            <v>38398.759884259256</v>
          </cell>
          <cell r="F479">
            <v>38399.75</v>
          </cell>
          <cell r="G479">
            <v>38399.520833333336</v>
          </cell>
          <cell r="H479" t="str">
            <v>CCASTRO</v>
          </cell>
          <cell r="I479" t="str">
            <v>Desgaste Normal</v>
          </cell>
          <cell r="J479">
            <v>2001</v>
          </cell>
          <cell r="K479" t="str">
            <v>79343376</v>
          </cell>
        </row>
        <row r="480">
          <cell r="A480">
            <v>18068</v>
          </cell>
          <cell r="B480" t="str">
            <v>SYK687</v>
          </cell>
          <cell r="C480">
            <v>2808</v>
          </cell>
          <cell r="D480" t="str">
            <v>PREVENTIVO</v>
          </cell>
          <cell r="E480">
            <v>38398.77138888889</v>
          </cell>
          <cell r="F480">
            <v>38400.791666666664</v>
          </cell>
          <cell r="G480">
            <v>38399.791666666664</v>
          </cell>
          <cell r="H480" t="str">
            <v>CCASTRO</v>
          </cell>
          <cell r="I480" t="str">
            <v>Desgaste Normal</v>
          </cell>
          <cell r="K480" t="str">
            <v>15985287</v>
          </cell>
        </row>
        <row r="481">
          <cell r="A481">
            <v>18069</v>
          </cell>
          <cell r="B481" t="str">
            <v>SYK683</v>
          </cell>
          <cell r="C481">
            <v>3117</v>
          </cell>
          <cell r="D481" t="str">
            <v>PREVENTIVO</v>
          </cell>
          <cell r="E481">
            <v>38398.779953703706</v>
          </cell>
          <cell r="F481">
            <v>38399.791666666664</v>
          </cell>
          <cell r="G481">
            <v>38399.875</v>
          </cell>
          <cell r="H481" t="str">
            <v>CCASTRO</v>
          </cell>
          <cell r="I481" t="str">
            <v>Desgaste Normal</v>
          </cell>
          <cell r="K481" t="str">
            <v>98622439</v>
          </cell>
        </row>
        <row r="482">
          <cell r="A482">
            <v>18070</v>
          </cell>
          <cell r="B482" t="str">
            <v>SYK399</v>
          </cell>
          <cell r="C482">
            <v>1904</v>
          </cell>
          <cell r="D482" t="str">
            <v>CORRECTIVO</v>
          </cell>
          <cell r="E482">
            <v>38398.788472222222</v>
          </cell>
          <cell r="F482">
            <v>38399.791666666664</v>
          </cell>
          <cell r="G482">
            <v>38399.75</v>
          </cell>
          <cell r="H482" t="str">
            <v>CCASTRO</v>
          </cell>
          <cell r="I482" t="str">
            <v>Desgaste Normal</v>
          </cell>
          <cell r="J482">
            <v>1825</v>
          </cell>
          <cell r="K482" t="str">
            <v>79825285</v>
          </cell>
        </row>
        <row r="483">
          <cell r="A483">
            <v>18071</v>
          </cell>
          <cell r="B483" t="str">
            <v>SYS818</v>
          </cell>
          <cell r="C483">
            <v>2808</v>
          </cell>
          <cell r="D483" t="str">
            <v>EXPRESS</v>
          </cell>
          <cell r="E483">
            <v>38399.302152777775</v>
          </cell>
          <cell r="F483">
            <v>38399.416666666664</v>
          </cell>
          <cell r="G483">
            <v>38399.4375</v>
          </cell>
          <cell r="H483" t="str">
            <v>CCASTRO</v>
          </cell>
          <cell r="I483" t="str">
            <v>Desgaste Normal</v>
          </cell>
          <cell r="J483">
            <v>2806</v>
          </cell>
          <cell r="K483" t="str">
            <v>19362885</v>
          </cell>
        </row>
        <row r="484">
          <cell r="A484">
            <v>18072</v>
          </cell>
          <cell r="B484" t="str">
            <v>SYK283</v>
          </cell>
          <cell r="C484">
            <v>2408</v>
          </cell>
          <cell r="D484" t="str">
            <v>EXPRESS</v>
          </cell>
          <cell r="E484">
            <v>38399.320555555554</v>
          </cell>
          <cell r="F484">
            <v>38399.416666666664</v>
          </cell>
          <cell r="G484">
            <v>38399.395833333336</v>
          </cell>
          <cell r="H484" t="str">
            <v>CCASTRO</v>
          </cell>
          <cell r="I484" t="str">
            <v>Técnico- Garantía</v>
          </cell>
          <cell r="J484">
            <v>1810</v>
          </cell>
          <cell r="K484" t="str">
            <v>74370499</v>
          </cell>
        </row>
        <row r="485">
          <cell r="A485">
            <v>18073</v>
          </cell>
          <cell r="B485" t="str">
            <v>GDH503</v>
          </cell>
          <cell r="C485">
            <v>2604</v>
          </cell>
          <cell r="D485" t="str">
            <v>PREVENTIVO</v>
          </cell>
          <cell r="E485">
            <v>38399.330520833333</v>
          </cell>
          <cell r="F485">
            <v>38402.75</v>
          </cell>
          <cell r="G485">
            <v>38402.625</v>
          </cell>
          <cell r="H485" t="str">
            <v>LBUITRAGO</v>
          </cell>
          <cell r="I485" t="str">
            <v>Desgaste Normal</v>
          </cell>
          <cell r="K485" t="str">
            <v>79609351</v>
          </cell>
        </row>
        <row r="486">
          <cell r="A486">
            <v>18074</v>
          </cell>
          <cell r="B486" t="str">
            <v>SYM365</v>
          </cell>
          <cell r="C486">
            <v>2806</v>
          </cell>
          <cell r="D486" t="str">
            <v>EXPRESS</v>
          </cell>
          <cell r="E486">
            <v>38399.352210648147</v>
          </cell>
          <cell r="F486">
            <v>38399.416666666664</v>
          </cell>
          <cell r="G486">
            <v>38399.416666666664</v>
          </cell>
          <cell r="H486" t="str">
            <v>CCASTRO</v>
          </cell>
          <cell r="I486" t="str">
            <v>Desgaste Normal</v>
          </cell>
          <cell r="J486">
            <v>3109</v>
          </cell>
          <cell r="K486" t="str">
            <v>79297549</v>
          </cell>
        </row>
        <row r="487">
          <cell r="A487">
            <v>18075</v>
          </cell>
          <cell r="B487" t="str">
            <v>SYS636</v>
          </cell>
          <cell r="C487">
            <v>3002</v>
          </cell>
          <cell r="D487" t="str">
            <v>CORRECTIVO</v>
          </cell>
          <cell r="E487">
            <v>38399.362500000003</v>
          </cell>
          <cell r="F487">
            <v>38399.75</v>
          </cell>
          <cell r="G487">
            <v>38399.520833333336</v>
          </cell>
          <cell r="H487" t="str">
            <v>CCASTRO</v>
          </cell>
          <cell r="I487" t="str">
            <v>Desgaste Normal</v>
          </cell>
          <cell r="J487">
            <v>2007</v>
          </cell>
          <cell r="K487" t="str">
            <v>74369446</v>
          </cell>
        </row>
        <row r="488">
          <cell r="A488">
            <v>18077</v>
          </cell>
          <cell r="B488" t="str">
            <v>R12413</v>
          </cell>
          <cell r="C488">
            <v>4705</v>
          </cell>
          <cell r="D488" t="str">
            <v>CORRECTIVO</v>
          </cell>
          <cell r="E488">
            <v>38399.370706018519</v>
          </cell>
          <cell r="F488">
            <v>38399.75</v>
          </cell>
          <cell r="G488">
            <v>38399.75</v>
          </cell>
          <cell r="H488" t="str">
            <v>remolque</v>
          </cell>
          <cell r="I488" t="str">
            <v>Técnico- Garantía</v>
          </cell>
          <cell r="J488">
            <v>4006</v>
          </cell>
          <cell r="K488" t="str">
            <v>91206339</v>
          </cell>
        </row>
        <row r="489">
          <cell r="A489">
            <v>18078</v>
          </cell>
          <cell r="B489" t="str">
            <v>SYL389</v>
          </cell>
          <cell r="C489">
            <v>2410</v>
          </cell>
          <cell r="D489" t="str">
            <v>EXPRESS</v>
          </cell>
          <cell r="E489">
            <v>38399.377557870372</v>
          </cell>
          <cell r="F489">
            <v>38399.416666666664</v>
          </cell>
          <cell r="G489">
            <v>38399.4375</v>
          </cell>
          <cell r="H489" t="str">
            <v>CCASTRO</v>
          </cell>
          <cell r="I489" t="str">
            <v>Desgaste Normal</v>
          </cell>
          <cell r="J489">
            <v>3108</v>
          </cell>
          <cell r="K489" t="str">
            <v>91274141</v>
          </cell>
        </row>
        <row r="490">
          <cell r="A490">
            <v>18079</v>
          </cell>
          <cell r="B490" t="str">
            <v>XVK616</v>
          </cell>
          <cell r="C490">
            <v>3108</v>
          </cell>
          <cell r="D490" t="str">
            <v>EXPRESS</v>
          </cell>
          <cell r="E490">
            <v>38399.401423611111</v>
          </cell>
          <cell r="F490">
            <v>38399.458333333336</v>
          </cell>
          <cell r="G490">
            <v>38399.4375</v>
          </cell>
          <cell r="H490" t="str">
            <v>CCASTRO</v>
          </cell>
          <cell r="I490" t="str">
            <v>Desgaste Normal</v>
          </cell>
          <cell r="J490">
            <v>3108</v>
          </cell>
          <cell r="K490" t="str">
            <v>80435103</v>
          </cell>
        </row>
        <row r="491">
          <cell r="A491">
            <v>18080</v>
          </cell>
          <cell r="B491" t="str">
            <v>SYL399</v>
          </cell>
          <cell r="C491">
            <v>2204</v>
          </cell>
          <cell r="D491" t="str">
            <v>CORRECTIVO</v>
          </cell>
          <cell r="E491">
            <v>38399.406481481485</v>
          </cell>
          <cell r="F491">
            <v>38400.791666666664</v>
          </cell>
          <cell r="G491">
            <v>38399.791666666664</v>
          </cell>
          <cell r="H491" t="str">
            <v>CCASTRO</v>
          </cell>
          <cell r="I491" t="str">
            <v>Desgaste Normal</v>
          </cell>
          <cell r="J491">
            <v>1804</v>
          </cell>
          <cell r="K491" t="str">
            <v>7224220</v>
          </cell>
        </row>
        <row r="492">
          <cell r="A492">
            <v>18081</v>
          </cell>
          <cell r="B492" t="str">
            <v>TNC653</v>
          </cell>
          <cell r="C492">
            <v>1808</v>
          </cell>
          <cell r="D492" t="str">
            <v>PREVENTIVO</v>
          </cell>
          <cell r="E492">
            <v>38399.411979166667</v>
          </cell>
          <cell r="F492">
            <v>38400.791666666664</v>
          </cell>
          <cell r="G492">
            <v>38402.5</v>
          </cell>
          <cell r="H492" t="str">
            <v>LBUITRAGO</v>
          </cell>
          <cell r="I492" t="str">
            <v>Desgaste Normal</v>
          </cell>
          <cell r="K492" t="str">
            <v>4214872</v>
          </cell>
        </row>
        <row r="493">
          <cell r="A493">
            <v>18082</v>
          </cell>
          <cell r="B493" t="str">
            <v>CSF167</v>
          </cell>
          <cell r="C493">
            <v>2410</v>
          </cell>
          <cell r="D493" t="str">
            <v>CORRECTIVO</v>
          </cell>
          <cell r="E493">
            <v>38399.428599537037</v>
          </cell>
          <cell r="F493">
            <v>38399.5</v>
          </cell>
          <cell r="G493">
            <v>38399.770833333336</v>
          </cell>
          <cell r="H493" t="str">
            <v>remolque</v>
          </cell>
          <cell r="I493" t="str">
            <v>Desgaste Normal</v>
          </cell>
          <cell r="J493">
            <v>1805</v>
          </cell>
          <cell r="K493" t="str">
            <v>4214872</v>
          </cell>
        </row>
        <row r="494">
          <cell r="A494">
            <v>18083</v>
          </cell>
          <cell r="B494" t="str">
            <v>R13025</v>
          </cell>
          <cell r="C494">
            <v>4111</v>
          </cell>
          <cell r="D494" t="str">
            <v>CORRECTIVO</v>
          </cell>
          <cell r="E494">
            <v>38399.438067129631</v>
          </cell>
          <cell r="F494">
            <v>38399.791666666664</v>
          </cell>
          <cell r="G494">
            <v>38400.520833333336</v>
          </cell>
          <cell r="H494" t="str">
            <v>LBUITRAGO</v>
          </cell>
          <cell r="I494" t="str">
            <v>Desgaste Normal</v>
          </cell>
          <cell r="J494">
            <v>4008</v>
          </cell>
          <cell r="K494" t="str">
            <v>4214872</v>
          </cell>
        </row>
        <row r="495">
          <cell r="A495">
            <v>18084</v>
          </cell>
          <cell r="B495" t="str">
            <v>R25259</v>
          </cell>
          <cell r="C495">
            <v>4504</v>
          </cell>
          <cell r="D495" t="str">
            <v>CORRECTIVO</v>
          </cell>
          <cell r="E495">
            <v>38399.45648148148</v>
          </cell>
          <cell r="F495">
            <v>38399.791666666664</v>
          </cell>
          <cell r="G495">
            <v>38399.75</v>
          </cell>
          <cell r="H495" t="str">
            <v>remolque</v>
          </cell>
          <cell r="I495" t="str">
            <v>Desgaste Normal</v>
          </cell>
          <cell r="J495">
            <v>4611</v>
          </cell>
          <cell r="K495" t="str">
            <v>19164792</v>
          </cell>
        </row>
        <row r="496">
          <cell r="A496">
            <v>18086</v>
          </cell>
          <cell r="B496" t="str">
            <v>R31967</v>
          </cell>
          <cell r="C496">
            <v>4205</v>
          </cell>
          <cell r="D496" t="str">
            <v>CORRECTIVO</v>
          </cell>
          <cell r="E496">
            <v>38399.487129629626</v>
          </cell>
          <cell r="F496">
            <v>38399.791666666664</v>
          </cell>
          <cell r="G496">
            <v>38399.75</v>
          </cell>
          <cell r="H496" t="str">
            <v>remolque</v>
          </cell>
          <cell r="I496" t="str">
            <v>Desgaste Normal</v>
          </cell>
          <cell r="J496">
            <v>4101</v>
          </cell>
          <cell r="K496" t="str">
            <v>17169728</v>
          </cell>
        </row>
        <row r="497">
          <cell r="A497">
            <v>18088</v>
          </cell>
          <cell r="B497" t="str">
            <v>R25138</v>
          </cell>
          <cell r="C497">
            <v>4002</v>
          </cell>
          <cell r="D497" t="str">
            <v>CORRECTIVO</v>
          </cell>
          <cell r="E497">
            <v>38399.603333333333</v>
          </cell>
          <cell r="F497">
            <v>38399.833333333336</v>
          </cell>
          <cell r="G497">
            <v>38399.833333333336</v>
          </cell>
          <cell r="H497" t="str">
            <v>envia</v>
          </cell>
          <cell r="I497" t="str">
            <v>Desgaste Normal</v>
          </cell>
          <cell r="J497">
            <v>4009</v>
          </cell>
          <cell r="K497" t="str">
            <v>80261241</v>
          </cell>
        </row>
        <row r="498">
          <cell r="A498">
            <v>18089</v>
          </cell>
          <cell r="B498" t="str">
            <v>R13933</v>
          </cell>
          <cell r="C498">
            <v>4502</v>
          </cell>
          <cell r="D498" t="str">
            <v>CORRECTIVO</v>
          </cell>
          <cell r="E498">
            <v>38399.609305555554</v>
          </cell>
          <cell r="F498">
            <v>38400.833333333336</v>
          </cell>
          <cell r="G498">
            <v>38400.770833333336</v>
          </cell>
          <cell r="H498" t="str">
            <v>CCASTRO</v>
          </cell>
          <cell r="I498" t="str">
            <v>Desgaste Normal</v>
          </cell>
          <cell r="J498">
            <v>4605</v>
          </cell>
          <cell r="K498" t="str">
            <v>7227145</v>
          </cell>
        </row>
        <row r="499">
          <cell r="A499">
            <v>18090</v>
          </cell>
          <cell r="B499" t="str">
            <v>SYK413</v>
          </cell>
          <cell r="C499">
            <v>2605</v>
          </cell>
          <cell r="D499" t="str">
            <v>EXPRESS</v>
          </cell>
          <cell r="E499">
            <v>38399.624409722222</v>
          </cell>
          <cell r="F499">
            <v>38399.708333333336</v>
          </cell>
          <cell r="G499">
            <v>38399.770833333336</v>
          </cell>
          <cell r="H499" t="str">
            <v>CCASTRO</v>
          </cell>
          <cell r="I499" t="str">
            <v>Desgaste Normal</v>
          </cell>
          <cell r="J499">
            <v>3002</v>
          </cell>
          <cell r="K499" t="str">
            <v>80000706</v>
          </cell>
        </row>
        <row r="500">
          <cell r="A500">
            <v>18091</v>
          </cell>
          <cell r="B500" t="str">
            <v>SYS831</v>
          </cell>
          <cell r="C500">
            <v>2409</v>
          </cell>
          <cell r="D500" t="str">
            <v>CORRECTIVO</v>
          </cell>
          <cell r="E500">
            <v>38399.626828703702</v>
          </cell>
          <cell r="F500">
            <v>38399.833333333336</v>
          </cell>
          <cell r="G500">
            <v>38399.791666666664</v>
          </cell>
          <cell r="H500" t="str">
            <v>CCASTRO</v>
          </cell>
          <cell r="I500" t="str">
            <v>Técnico- Garantía</v>
          </cell>
          <cell r="J500">
            <v>2902</v>
          </cell>
          <cell r="K500" t="str">
            <v>80276447</v>
          </cell>
        </row>
        <row r="501">
          <cell r="A501">
            <v>18092</v>
          </cell>
          <cell r="B501" t="str">
            <v>R28230</v>
          </cell>
          <cell r="C501">
            <v>4722</v>
          </cell>
          <cell r="D501" t="str">
            <v>CORRECTIVO</v>
          </cell>
          <cell r="E501">
            <v>38399.630509259259</v>
          </cell>
          <cell r="F501">
            <v>38401.75</v>
          </cell>
          <cell r="G501">
            <v>38401.75</v>
          </cell>
          <cell r="H501" t="str">
            <v>hcortezano</v>
          </cell>
          <cell r="I501" t="str">
            <v>Conducción - Operaciones</v>
          </cell>
          <cell r="J501">
            <v>4722</v>
          </cell>
          <cell r="K501" t="str">
            <v>93359715</v>
          </cell>
        </row>
        <row r="502">
          <cell r="A502">
            <v>18093</v>
          </cell>
          <cell r="B502" t="str">
            <v>SYK321</v>
          </cell>
          <cell r="C502">
            <v>4722</v>
          </cell>
          <cell r="D502" t="str">
            <v>LEGALIZAR RP</v>
          </cell>
          <cell r="E502">
            <v>38399.661724537036</v>
          </cell>
          <cell r="F502">
            <v>38399.875</v>
          </cell>
          <cell r="G502">
            <v>38399.661805555559</v>
          </cell>
          <cell r="H502" t="str">
            <v>hcortezano</v>
          </cell>
          <cell r="I502" t="str">
            <v>Conducción - Operaciones</v>
          </cell>
          <cell r="J502">
            <v>4722</v>
          </cell>
          <cell r="K502" t="str">
            <v>8749134</v>
          </cell>
        </row>
        <row r="503">
          <cell r="A503">
            <v>18094</v>
          </cell>
          <cell r="B503" t="str">
            <v>SYM359</v>
          </cell>
          <cell r="C503">
            <v>2109</v>
          </cell>
          <cell r="D503" t="str">
            <v>EXPRESS</v>
          </cell>
          <cell r="E503">
            <v>38399.681145833332</v>
          </cell>
          <cell r="F503">
            <v>38399.75</v>
          </cell>
          <cell r="G503">
            <v>38399.708333333336</v>
          </cell>
          <cell r="H503" t="str">
            <v>CCASTRO</v>
          </cell>
          <cell r="I503" t="str">
            <v>Desgaste Normal</v>
          </cell>
          <cell r="J503">
            <v>2109</v>
          </cell>
          <cell r="K503" t="str">
            <v>79338737</v>
          </cell>
        </row>
        <row r="504">
          <cell r="A504">
            <v>18095</v>
          </cell>
          <cell r="B504" t="str">
            <v>SYL588</v>
          </cell>
          <cell r="C504">
            <v>1832</v>
          </cell>
          <cell r="D504" t="str">
            <v>CORRECTIVO</v>
          </cell>
          <cell r="E504">
            <v>38399.690532407411</v>
          </cell>
          <cell r="F504">
            <v>38399.791666666664</v>
          </cell>
          <cell r="G504">
            <v>38399.833333333336</v>
          </cell>
          <cell r="H504" t="str">
            <v>CCASTRO</v>
          </cell>
          <cell r="I504" t="str">
            <v>Desgaste Normal</v>
          </cell>
          <cell r="J504">
            <v>1813</v>
          </cell>
          <cell r="K504" t="str">
            <v>17115397</v>
          </cell>
        </row>
        <row r="505">
          <cell r="A505">
            <v>18096</v>
          </cell>
          <cell r="B505" t="str">
            <v>SKG710</v>
          </cell>
          <cell r="C505">
            <v>2806</v>
          </cell>
          <cell r="D505" t="str">
            <v>EXPRESS</v>
          </cell>
          <cell r="E505">
            <v>38399.723344907405</v>
          </cell>
          <cell r="F505">
            <v>38399.791666666664</v>
          </cell>
          <cell r="G505">
            <v>38399.791666666664</v>
          </cell>
          <cell r="H505" t="str">
            <v>CCASTRO</v>
          </cell>
          <cell r="I505" t="str">
            <v>Conducción - Operaciones</v>
          </cell>
          <cell r="J505">
            <v>2806</v>
          </cell>
          <cell r="K505" t="str">
            <v>79840126</v>
          </cell>
        </row>
        <row r="506">
          <cell r="A506">
            <v>18097</v>
          </cell>
          <cell r="B506" t="str">
            <v>SYR394</v>
          </cell>
          <cell r="C506">
            <v>2409</v>
          </cell>
          <cell r="D506" t="str">
            <v>EXPRESS</v>
          </cell>
          <cell r="E506">
            <v>38399.725497685184</v>
          </cell>
          <cell r="F506">
            <v>38399.791666666664</v>
          </cell>
          <cell r="G506">
            <v>38399.833333333336</v>
          </cell>
          <cell r="H506" t="str">
            <v>CCASTRO</v>
          </cell>
          <cell r="I506" t="str">
            <v>Conducción - Operaciones</v>
          </cell>
          <cell r="J506">
            <v>2806</v>
          </cell>
          <cell r="K506" t="str">
            <v>17169728</v>
          </cell>
        </row>
        <row r="507">
          <cell r="A507">
            <v>18098</v>
          </cell>
          <cell r="B507" t="str">
            <v>SYL403</v>
          </cell>
          <cell r="C507">
            <v>2410</v>
          </cell>
          <cell r="D507" t="str">
            <v>EXPRESS</v>
          </cell>
          <cell r="E507">
            <v>38399.749826388892</v>
          </cell>
          <cell r="F507">
            <v>38399.791666666664</v>
          </cell>
          <cell r="G507">
            <v>38399.833333333336</v>
          </cell>
          <cell r="H507" t="str">
            <v>CCASTRO</v>
          </cell>
          <cell r="I507" t="str">
            <v>Desgaste Normal</v>
          </cell>
          <cell r="J507">
            <v>2204</v>
          </cell>
          <cell r="K507" t="str">
            <v>4337240</v>
          </cell>
        </row>
        <row r="508">
          <cell r="A508">
            <v>18099</v>
          </cell>
          <cell r="B508" t="str">
            <v>SRC413</v>
          </cell>
          <cell r="C508">
            <v>2605</v>
          </cell>
          <cell r="D508" t="str">
            <v>CORRECTIVO</v>
          </cell>
          <cell r="E508">
            <v>38399.762997685182</v>
          </cell>
          <cell r="F508">
            <v>38400.791666666664</v>
          </cell>
          <cell r="G508">
            <v>38402.625</v>
          </cell>
          <cell r="H508" t="str">
            <v>LBUITRAGO</v>
          </cell>
          <cell r="I508" t="str">
            <v>Desgaste Normal</v>
          </cell>
          <cell r="J508">
            <v>1704</v>
          </cell>
          <cell r="K508" t="str">
            <v>7226603</v>
          </cell>
        </row>
        <row r="509">
          <cell r="A509">
            <v>18100</v>
          </cell>
          <cell r="B509" t="str">
            <v>SYK389</v>
          </cell>
          <cell r="C509">
            <v>2807</v>
          </cell>
          <cell r="D509" t="str">
            <v>CORRECTIVO</v>
          </cell>
          <cell r="E509">
            <v>38400.306851851848</v>
          </cell>
          <cell r="F509">
            <v>38400.791666666664</v>
          </cell>
          <cell r="G509">
            <v>38400.777777777781</v>
          </cell>
          <cell r="H509" t="str">
            <v>LBUITRAGO</v>
          </cell>
          <cell r="I509" t="str">
            <v>Técnico- Garantía</v>
          </cell>
          <cell r="J509">
            <v>2201</v>
          </cell>
          <cell r="K509" t="str">
            <v>79640870</v>
          </cell>
        </row>
        <row r="510">
          <cell r="A510">
            <v>18101</v>
          </cell>
          <cell r="B510" t="str">
            <v>SYL434</v>
          </cell>
          <cell r="C510">
            <v>1703</v>
          </cell>
          <cell r="D510" t="str">
            <v>PREVENTIVO</v>
          </cell>
          <cell r="E510">
            <v>38400.316261574073</v>
          </cell>
          <cell r="F510">
            <v>38401.791666666664</v>
          </cell>
          <cell r="G510">
            <v>38404.291666666664</v>
          </cell>
          <cell r="H510" t="str">
            <v>LBUITRAGO</v>
          </cell>
          <cell r="I510" t="str">
            <v>Desgaste Normal</v>
          </cell>
          <cell r="K510" t="str">
            <v>19259418</v>
          </cell>
        </row>
        <row r="511">
          <cell r="A511">
            <v>18102</v>
          </cell>
          <cell r="B511" t="str">
            <v>SYS011</v>
          </cell>
          <cell r="C511">
            <v>2409</v>
          </cell>
          <cell r="D511" t="str">
            <v>EXPRESS</v>
          </cell>
          <cell r="E511">
            <v>38400.352256944447</v>
          </cell>
          <cell r="F511">
            <v>38400.416666666664</v>
          </cell>
          <cell r="G511">
            <v>38400.416666666664</v>
          </cell>
          <cell r="H511" t="str">
            <v>CCASTRO</v>
          </cell>
          <cell r="I511" t="str">
            <v>Desgaste Normal</v>
          </cell>
          <cell r="J511">
            <v>2007</v>
          </cell>
          <cell r="K511" t="str">
            <v>3116523</v>
          </cell>
        </row>
        <row r="512">
          <cell r="A512">
            <v>18103</v>
          </cell>
          <cell r="B512" t="str">
            <v>SYK685</v>
          </cell>
          <cell r="C512">
            <v>2701</v>
          </cell>
          <cell r="D512" t="str">
            <v>CORRECTIVO</v>
          </cell>
          <cell r="E512">
            <v>38400.357453703706</v>
          </cell>
          <cell r="F512">
            <v>38400.75</v>
          </cell>
          <cell r="G512">
            <v>38400.729166666664</v>
          </cell>
          <cell r="H512" t="str">
            <v>LBUITRAGO</v>
          </cell>
          <cell r="I512" t="str">
            <v>Desgaste Normal</v>
          </cell>
          <cell r="J512">
            <v>2708</v>
          </cell>
          <cell r="K512" t="str">
            <v>7218065</v>
          </cell>
        </row>
        <row r="513">
          <cell r="A513">
            <v>18104</v>
          </cell>
          <cell r="B513" t="str">
            <v>SYL394</v>
          </cell>
          <cell r="C513">
            <v>2007</v>
          </cell>
          <cell r="D513" t="str">
            <v>CORRECTIVO</v>
          </cell>
          <cell r="E513">
            <v>38400.364050925928</v>
          </cell>
          <cell r="F513">
            <v>38400.833333333336</v>
          </cell>
          <cell r="G513">
            <v>38400.777777777781</v>
          </cell>
          <cell r="H513" t="str">
            <v>LBUITRAGO</v>
          </cell>
          <cell r="I513" t="str">
            <v>Desgaste Normal</v>
          </cell>
          <cell r="J513">
            <v>1813</v>
          </cell>
          <cell r="K513" t="str">
            <v>18391278</v>
          </cell>
        </row>
        <row r="514">
          <cell r="A514">
            <v>18105</v>
          </cell>
          <cell r="B514" t="str">
            <v>R28191</v>
          </cell>
          <cell r="C514">
            <v>4523</v>
          </cell>
          <cell r="D514" t="str">
            <v>CORRECTIVO</v>
          </cell>
          <cell r="E514">
            <v>38400.377118055556</v>
          </cell>
          <cell r="F514">
            <v>38400.75</v>
          </cell>
          <cell r="G514">
            <v>38400.756944444445</v>
          </cell>
          <cell r="H514" t="str">
            <v>remolque</v>
          </cell>
          <cell r="I514" t="str">
            <v>Conducción - Operaciones</v>
          </cell>
          <cell r="J514">
            <v>4722</v>
          </cell>
          <cell r="K514" t="str">
            <v>91215895</v>
          </cell>
        </row>
        <row r="515">
          <cell r="A515">
            <v>18106</v>
          </cell>
          <cell r="B515" t="str">
            <v>SYS014</v>
          </cell>
          <cell r="C515">
            <v>2806</v>
          </cell>
          <cell r="D515" t="str">
            <v>EXPRESS</v>
          </cell>
          <cell r="E515">
            <v>38400.384513888886</v>
          </cell>
          <cell r="F515">
            <v>38400.458333333336</v>
          </cell>
          <cell r="G515">
            <v>38400.4375</v>
          </cell>
          <cell r="H515" t="str">
            <v>CCASTRO</v>
          </cell>
          <cell r="I515" t="str">
            <v>Desgaste Normal</v>
          </cell>
          <cell r="J515">
            <v>2007</v>
          </cell>
          <cell r="K515" t="str">
            <v>13833913</v>
          </cell>
        </row>
        <row r="516">
          <cell r="A516">
            <v>18107</v>
          </cell>
          <cell r="B516" t="str">
            <v>XVK960</v>
          </cell>
          <cell r="C516">
            <v>3117</v>
          </cell>
          <cell r="D516" t="str">
            <v>PREVENTIVO</v>
          </cell>
          <cell r="E516">
            <v>38400.385787037034</v>
          </cell>
          <cell r="F516">
            <v>38401.833333333336</v>
          </cell>
          <cell r="G516">
            <v>38402.729166666664</v>
          </cell>
          <cell r="H516" t="str">
            <v>CCASTRO</v>
          </cell>
          <cell r="I516" t="str">
            <v>Desgaste Normal</v>
          </cell>
          <cell r="K516" t="str">
            <v>79434034</v>
          </cell>
        </row>
        <row r="517">
          <cell r="A517">
            <v>18108</v>
          </cell>
          <cell r="B517" t="str">
            <v>SYL433</v>
          </cell>
          <cell r="C517">
            <v>1904</v>
          </cell>
          <cell r="D517" t="str">
            <v>PREVENTIVO</v>
          </cell>
          <cell r="E517">
            <v>38400.395439814813</v>
          </cell>
          <cell r="F517">
            <v>38401.833333333336</v>
          </cell>
          <cell r="G517">
            <v>38402.715277777781</v>
          </cell>
          <cell r="H517" t="str">
            <v>CCASTRO</v>
          </cell>
          <cell r="I517" t="str">
            <v>Desgaste Normal</v>
          </cell>
          <cell r="K517" t="str">
            <v>2996501</v>
          </cell>
        </row>
        <row r="518">
          <cell r="A518">
            <v>18109</v>
          </cell>
          <cell r="B518" t="str">
            <v>SYS812</v>
          </cell>
          <cell r="C518">
            <v>2806</v>
          </cell>
          <cell r="D518" t="str">
            <v>EXPRESS</v>
          </cell>
          <cell r="E518">
            <v>38400.406736111108</v>
          </cell>
          <cell r="F518">
            <v>38400.458333333336</v>
          </cell>
          <cell r="G518">
            <v>38400.5</v>
          </cell>
          <cell r="H518" t="str">
            <v>CCASTRO</v>
          </cell>
          <cell r="I518" t="str">
            <v>Desgaste Normal</v>
          </cell>
          <cell r="J518">
            <v>2708</v>
          </cell>
          <cell r="K518" t="str">
            <v>19201031</v>
          </cell>
        </row>
        <row r="519">
          <cell r="A519">
            <v>18111</v>
          </cell>
          <cell r="B519" t="str">
            <v>R17258</v>
          </cell>
          <cell r="C519">
            <v>4113</v>
          </cell>
          <cell r="D519" t="str">
            <v>EXPRESS</v>
          </cell>
          <cell r="E519">
            <v>38400.412442129629</v>
          </cell>
          <cell r="F519">
            <v>38400.458333333336</v>
          </cell>
          <cell r="G519">
            <v>38400.470138888886</v>
          </cell>
          <cell r="H519" t="str">
            <v>remolque</v>
          </cell>
          <cell r="I519" t="str">
            <v>Conducción - Operaciones</v>
          </cell>
          <cell r="J519">
            <v>4504</v>
          </cell>
          <cell r="K519" t="str">
            <v>11251687</v>
          </cell>
        </row>
        <row r="520">
          <cell r="A520">
            <v>18112</v>
          </cell>
          <cell r="B520" t="str">
            <v>SYS711</v>
          </cell>
          <cell r="C520">
            <v>2108</v>
          </cell>
          <cell r="D520" t="str">
            <v>CORRECTIVO</v>
          </cell>
          <cell r="E520">
            <v>38400.42114583333</v>
          </cell>
          <cell r="F520">
            <v>38400.75</v>
          </cell>
          <cell r="G520">
            <v>38400.677083333336</v>
          </cell>
          <cell r="H520" t="str">
            <v>LBUITRAGO</v>
          </cell>
          <cell r="I520" t="str">
            <v>Desgaste Normal</v>
          </cell>
          <cell r="J520">
            <v>2302</v>
          </cell>
          <cell r="K520" t="str">
            <v>79350219</v>
          </cell>
        </row>
        <row r="521">
          <cell r="A521">
            <v>18113</v>
          </cell>
          <cell r="B521" t="str">
            <v>FTP110</v>
          </cell>
          <cell r="C521">
            <v>3001</v>
          </cell>
          <cell r="D521" t="str">
            <v>CORRECTIVO</v>
          </cell>
          <cell r="E521">
            <v>38400.423877314817</v>
          </cell>
          <cell r="F521">
            <v>38400.791666666664</v>
          </cell>
          <cell r="G521">
            <v>38400.75</v>
          </cell>
          <cell r="H521" t="str">
            <v>remolque</v>
          </cell>
          <cell r="I521" t="str">
            <v>Desgaste Normal</v>
          </cell>
          <cell r="J521">
            <v>1805</v>
          </cell>
          <cell r="K521" t="str">
            <v>79350219</v>
          </cell>
        </row>
        <row r="522">
          <cell r="A522">
            <v>18114</v>
          </cell>
          <cell r="B522" t="str">
            <v>R25145</v>
          </cell>
          <cell r="C522">
            <v>4523</v>
          </cell>
          <cell r="D522" t="str">
            <v>EXPRESS</v>
          </cell>
          <cell r="E522">
            <v>38400.44667824074</v>
          </cell>
          <cell r="F522">
            <v>38400.5</v>
          </cell>
          <cell r="G522">
            <v>38400.447222222225</v>
          </cell>
          <cell r="H522" t="str">
            <v>remolque</v>
          </cell>
          <cell r="I522" t="str">
            <v>Conducción - Operaciones</v>
          </cell>
          <cell r="J522">
            <v>4504</v>
          </cell>
          <cell r="K522" t="str">
            <v>12550612</v>
          </cell>
        </row>
        <row r="523">
          <cell r="A523">
            <v>18115</v>
          </cell>
          <cell r="B523" t="str">
            <v>SYS635</v>
          </cell>
          <cell r="C523">
            <v>2409</v>
          </cell>
          <cell r="D523" t="str">
            <v>EXPRESS</v>
          </cell>
          <cell r="E523">
            <v>38400.464965277781</v>
          </cell>
          <cell r="F523">
            <v>38400.520833333336</v>
          </cell>
          <cell r="G523">
            <v>38400.583333333336</v>
          </cell>
          <cell r="H523" t="str">
            <v>CCASTRO</v>
          </cell>
          <cell r="I523" t="str">
            <v>Conducción - Operaciones</v>
          </cell>
          <cell r="J523">
            <v>2806</v>
          </cell>
          <cell r="K523" t="str">
            <v>19384956</v>
          </cell>
        </row>
        <row r="524">
          <cell r="A524">
            <v>18116</v>
          </cell>
          <cell r="B524" t="str">
            <v>R33213</v>
          </cell>
          <cell r="C524">
            <v>4722</v>
          </cell>
          <cell r="D524" t="str">
            <v>ACCIDENTE</v>
          </cell>
          <cell r="E524">
            <v>38400.496168981481</v>
          </cell>
          <cell r="F524">
            <v>38400.791666666664</v>
          </cell>
          <cell r="G524">
            <v>38400.625</v>
          </cell>
          <cell r="H524" t="str">
            <v>remolque</v>
          </cell>
          <cell r="I524" t="str">
            <v>Conducción - Operaciones</v>
          </cell>
          <cell r="J524">
            <v>4722</v>
          </cell>
          <cell r="K524" t="str">
            <v>9397330</v>
          </cell>
        </row>
        <row r="525">
          <cell r="A525">
            <v>18117</v>
          </cell>
          <cell r="B525" t="str">
            <v>R11206</v>
          </cell>
          <cell r="C525">
            <v>4107</v>
          </cell>
          <cell r="D525" t="str">
            <v>CORRECTIVO</v>
          </cell>
          <cell r="E525">
            <v>38400.498518518521</v>
          </cell>
          <cell r="F525">
            <v>38400.791666666664</v>
          </cell>
          <cell r="G525">
            <v>38400.729166666664</v>
          </cell>
          <cell r="H525" t="str">
            <v>remolque</v>
          </cell>
          <cell r="I525" t="str">
            <v>Conducción - Operaciones</v>
          </cell>
          <cell r="J525">
            <v>4722</v>
          </cell>
          <cell r="K525" t="str">
            <v>79421849</v>
          </cell>
        </row>
        <row r="526">
          <cell r="A526">
            <v>18118</v>
          </cell>
          <cell r="B526" t="str">
            <v>SYK397</v>
          </cell>
          <cell r="C526">
            <v>3001</v>
          </cell>
          <cell r="D526" t="str">
            <v>CORRECTIVO</v>
          </cell>
          <cell r="E526">
            <v>38400.527337962965</v>
          </cell>
          <cell r="F526">
            <v>38400.833333333336</v>
          </cell>
          <cell r="G526">
            <v>38400.75</v>
          </cell>
          <cell r="H526" t="str">
            <v>LBUITRAGO</v>
          </cell>
          <cell r="I526" t="str">
            <v>Conducción - Operaciones</v>
          </cell>
          <cell r="J526">
            <v>2303</v>
          </cell>
          <cell r="K526" t="str">
            <v>80418191</v>
          </cell>
        </row>
        <row r="527">
          <cell r="A527">
            <v>18119</v>
          </cell>
          <cell r="B527" t="str">
            <v>R31996</v>
          </cell>
          <cell r="C527">
            <v>4723</v>
          </cell>
          <cell r="D527" t="str">
            <v>CORRECTIVO</v>
          </cell>
          <cell r="E527">
            <v>38400.542199074072</v>
          </cell>
          <cell r="F527">
            <v>38400.833333333336</v>
          </cell>
          <cell r="G527">
            <v>38400.604166666664</v>
          </cell>
          <cell r="H527" t="str">
            <v>envia</v>
          </cell>
          <cell r="I527" t="str">
            <v>Conducción - Operaciones</v>
          </cell>
          <cell r="J527">
            <v>4723</v>
          </cell>
          <cell r="K527" t="str">
            <v>80002653</v>
          </cell>
        </row>
        <row r="528">
          <cell r="A528">
            <v>18120</v>
          </cell>
          <cell r="B528" t="str">
            <v>R27051</v>
          </cell>
          <cell r="C528">
            <v>4103</v>
          </cell>
          <cell r="D528" t="str">
            <v>CORRECTIVO</v>
          </cell>
          <cell r="E528">
            <v>38400.543206018519</v>
          </cell>
          <cell r="F528">
            <v>38400.833333333336</v>
          </cell>
          <cell r="G528">
            <v>38400.770833333336</v>
          </cell>
          <cell r="H528" t="str">
            <v>CCASTRO</v>
          </cell>
          <cell r="I528" t="str">
            <v>Técnico- Garantía</v>
          </cell>
          <cell r="J528">
            <v>4113</v>
          </cell>
          <cell r="K528" t="str">
            <v>16707269</v>
          </cell>
        </row>
        <row r="529">
          <cell r="A529">
            <v>18121</v>
          </cell>
          <cell r="B529" t="str">
            <v>SYS824</v>
          </cell>
          <cell r="C529">
            <v>2409</v>
          </cell>
          <cell r="D529" t="str">
            <v>EXPRESS</v>
          </cell>
          <cell r="E529">
            <v>38400.548067129632</v>
          </cell>
          <cell r="F529">
            <v>38400.666666666664</v>
          </cell>
          <cell r="G529">
            <v>38400.666666666664</v>
          </cell>
          <cell r="H529" t="str">
            <v>CCASTRO</v>
          </cell>
          <cell r="I529" t="str">
            <v>Conducción - Operaciones</v>
          </cell>
          <cell r="J529">
            <v>2806</v>
          </cell>
          <cell r="K529" t="str">
            <v>14237781</v>
          </cell>
        </row>
        <row r="530">
          <cell r="A530">
            <v>18122</v>
          </cell>
          <cell r="B530" t="str">
            <v>SYL587</v>
          </cell>
          <cell r="C530">
            <v>1704</v>
          </cell>
          <cell r="D530" t="str">
            <v>CORRECTIVO</v>
          </cell>
          <cell r="E530">
            <v>38400.549189814818</v>
          </cell>
          <cell r="F530">
            <v>38400.833333333336</v>
          </cell>
          <cell r="G530">
            <v>38400.75</v>
          </cell>
          <cell r="H530" t="str">
            <v>LBUITRAGO</v>
          </cell>
          <cell r="I530" t="str">
            <v>Conducción - Operaciones</v>
          </cell>
          <cell r="J530">
            <v>4724</v>
          </cell>
          <cell r="K530" t="str">
            <v>4060601</v>
          </cell>
        </row>
        <row r="531">
          <cell r="A531">
            <v>18123</v>
          </cell>
          <cell r="B531" t="str">
            <v>SYL432</v>
          </cell>
          <cell r="C531">
            <v>2408</v>
          </cell>
          <cell r="D531" t="str">
            <v>CORRECTIVO</v>
          </cell>
          <cell r="E531">
            <v>38400.552384259259</v>
          </cell>
          <cell r="F531">
            <v>38401.520833333336</v>
          </cell>
          <cell r="G531">
            <v>38401.741666666669</v>
          </cell>
          <cell r="H531" t="str">
            <v>CCASTRO</v>
          </cell>
          <cell r="I531" t="str">
            <v>Técnico- Garantía</v>
          </cell>
          <cell r="J531">
            <v>1703</v>
          </cell>
          <cell r="K531" t="str">
            <v>7215610</v>
          </cell>
        </row>
        <row r="532">
          <cell r="A532">
            <v>18125</v>
          </cell>
          <cell r="B532" t="str">
            <v>SYK387</v>
          </cell>
          <cell r="C532">
            <v>2408</v>
          </cell>
          <cell r="D532" t="str">
            <v>EXPRESS</v>
          </cell>
          <cell r="E532">
            <v>38400.597569444442</v>
          </cell>
          <cell r="F532">
            <v>38400.708333333336</v>
          </cell>
          <cell r="G532">
            <v>38400.756944444445</v>
          </cell>
          <cell r="H532" t="str">
            <v>LBUITRAGO</v>
          </cell>
          <cell r="I532" t="str">
            <v>Conducción - Operaciones</v>
          </cell>
          <cell r="J532">
            <v>2001</v>
          </cell>
          <cell r="K532" t="str">
            <v>79421849</v>
          </cell>
        </row>
        <row r="533">
          <cell r="A533">
            <v>18126</v>
          </cell>
          <cell r="B533" t="str">
            <v>SYS018</v>
          </cell>
          <cell r="C533">
            <v>1806</v>
          </cell>
          <cell r="D533" t="str">
            <v>EXPRESS</v>
          </cell>
          <cell r="E533">
            <v>38400.617997685185</v>
          </cell>
          <cell r="F533">
            <v>38400.6875</v>
          </cell>
          <cell r="G533">
            <v>38400.756944444445</v>
          </cell>
          <cell r="H533" t="str">
            <v>LBUITRAGO</v>
          </cell>
          <cell r="I533" t="str">
            <v>Desgaste Normal</v>
          </cell>
          <cell r="J533">
            <v>1814</v>
          </cell>
          <cell r="K533" t="str">
            <v>7216485</v>
          </cell>
        </row>
        <row r="534">
          <cell r="A534">
            <v>18128</v>
          </cell>
          <cell r="B534" t="str">
            <v>SYK410</v>
          </cell>
          <cell r="C534">
            <v>2710</v>
          </cell>
          <cell r="D534" t="str">
            <v>PREVENTIVO</v>
          </cell>
          <cell r="E534">
            <v>38400.656018518515</v>
          </cell>
          <cell r="F534">
            <v>38401.791666666664</v>
          </cell>
          <cell r="G534">
            <v>38401.729166666664</v>
          </cell>
          <cell r="H534" t="str">
            <v>CCASTRO</v>
          </cell>
          <cell r="I534" t="str">
            <v>Desgaste Normal</v>
          </cell>
          <cell r="J534">
            <v>2001</v>
          </cell>
          <cell r="K534" t="str">
            <v>74358560</v>
          </cell>
        </row>
        <row r="535">
          <cell r="A535">
            <v>18129</v>
          </cell>
          <cell r="B535" t="str">
            <v>SYK395</v>
          </cell>
          <cell r="C535">
            <v>2712</v>
          </cell>
          <cell r="D535" t="str">
            <v>EXPRESS</v>
          </cell>
          <cell r="E535">
            <v>38400.683275462965</v>
          </cell>
          <cell r="F535">
            <v>38400.75</v>
          </cell>
          <cell r="G535">
            <v>38400.833333333336</v>
          </cell>
          <cell r="H535" t="str">
            <v>CCASTRO</v>
          </cell>
          <cell r="I535" t="str">
            <v>Conducción - Operaciones</v>
          </cell>
          <cell r="J535">
            <v>2806</v>
          </cell>
          <cell r="K535" t="str">
            <v>79589935</v>
          </cell>
        </row>
        <row r="536">
          <cell r="A536">
            <v>18130</v>
          </cell>
          <cell r="B536" t="str">
            <v>SYK412</v>
          </cell>
          <cell r="C536">
            <v>2708</v>
          </cell>
          <cell r="D536" t="str">
            <v>CORRECTIVO</v>
          </cell>
          <cell r="E536">
            <v>38400.689027777778</v>
          </cell>
          <cell r="F536">
            <v>38400.75</v>
          </cell>
          <cell r="G536">
            <v>38400.833333333336</v>
          </cell>
          <cell r="H536" t="str">
            <v>CCASTRO</v>
          </cell>
          <cell r="I536" t="str">
            <v>Técnico- Garantía</v>
          </cell>
          <cell r="J536">
            <v>2702</v>
          </cell>
          <cell r="K536" t="str">
            <v>18391006</v>
          </cell>
        </row>
        <row r="537">
          <cell r="A537">
            <v>18131</v>
          </cell>
          <cell r="B537" t="str">
            <v>SYK267</v>
          </cell>
          <cell r="C537">
            <v>3103</v>
          </cell>
          <cell r="D537" t="str">
            <v>PREVENTIVO</v>
          </cell>
          <cell r="E537">
            <v>38400.701597222222</v>
          </cell>
          <cell r="F537">
            <v>38402.833333333336</v>
          </cell>
          <cell r="G537">
            <v>38402.791666666664</v>
          </cell>
          <cell r="H537" t="str">
            <v>CCASTRO</v>
          </cell>
          <cell r="I537" t="str">
            <v>Desgaste Normal</v>
          </cell>
          <cell r="K537" t="str">
            <v>72172977</v>
          </cell>
        </row>
        <row r="538">
          <cell r="A538">
            <v>18132</v>
          </cell>
          <cell r="B538" t="str">
            <v>SYR409</v>
          </cell>
          <cell r="C538">
            <v>3103</v>
          </cell>
          <cell r="D538" t="str">
            <v>PREVENTIVO</v>
          </cell>
          <cell r="E538">
            <v>38400.712881944448</v>
          </cell>
          <cell r="F538">
            <v>38402.833333333336</v>
          </cell>
          <cell r="G538">
            <v>38402.631944444445</v>
          </cell>
          <cell r="H538" t="str">
            <v>CCASTRO</v>
          </cell>
          <cell r="I538" t="str">
            <v>Desgaste Normal</v>
          </cell>
          <cell r="K538" t="str">
            <v>79105271</v>
          </cell>
        </row>
        <row r="539">
          <cell r="A539">
            <v>18133</v>
          </cell>
          <cell r="B539" t="str">
            <v>SYS826</v>
          </cell>
          <cell r="C539">
            <v>2109</v>
          </cell>
          <cell r="D539" t="str">
            <v>EXPRESS</v>
          </cell>
          <cell r="E539">
            <v>38400.717592592591</v>
          </cell>
          <cell r="F539">
            <v>38400.770833333336</v>
          </cell>
          <cell r="G539">
            <v>38400.791666666664</v>
          </cell>
          <cell r="H539" t="str">
            <v>CCASTRO</v>
          </cell>
          <cell r="I539" t="str">
            <v>Desgaste Normal</v>
          </cell>
          <cell r="J539">
            <v>2109</v>
          </cell>
          <cell r="K539" t="str">
            <v>4243453</v>
          </cell>
        </row>
        <row r="540">
          <cell r="A540">
            <v>18134</v>
          </cell>
          <cell r="B540" t="str">
            <v>SYK673</v>
          </cell>
          <cell r="C540">
            <v>1814</v>
          </cell>
          <cell r="D540" t="str">
            <v>CORRECTIVO</v>
          </cell>
          <cell r="E540">
            <v>38400.747708333336</v>
          </cell>
          <cell r="F540">
            <v>38401.520833333336</v>
          </cell>
          <cell r="G540">
            <v>38402.666666666664</v>
          </cell>
          <cell r="H540" t="str">
            <v>CCASTRO</v>
          </cell>
          <cell r="I540" t="str">
            <v>Técnico- Garantía</v>
          </cell>
          <cell r="J540">
            <v>1704</v>
          </cell>
          <cell r="K540" t="str">
            <v>7220950</v>
          </cell>
        </row>
        <row r="541">
          <cell r="A541">
            <v>18135</v>
          </cell>
          <cell r="B541" t="str">
            <v>SYS019</v>
          </cell>
          <cell r="C541">
            <v>3001</v>
          </cell>
          <cell r="D541" t="str">
            <v>CORRECTIVO</v>
          </cell>
          <cell r="E541">
            <v>38400.761423611111</v>
          </cell>
          <cell r="F541">
            <v>38401.833333333336</v>
          </cell>
          <cell r="G541">
            <v>38401.740972222222</v>
          </cell>
          <cell r="H541" t="str">
            <v>CCASTRO</v>
          </cell>
          <cell r="I541" t="str">
            <v>Desgaste Normal</v>
          </cell>
          <cell r="J541">
            <v>2701</v>
          </cell>
          <cell r="K541" t="str">
            <v>91229141</v>
          </cell>
        </row>
        <row r="542">
          <cell r="A542">
            <v>18136</v>
          </cell>
          <cell r="B542" t="str">
            <v>SYL405</v>
          </cell>
          <cell r="C542">
            <v>1806</v>
          </cell>
          <cell r="D542" t="str">
            <v>EXPRESS</v>
          </cell>
          <cell r="E542">
            <v>38401.301469907405</v>
          </cell>
          <cell r="F542">
            <v>38401.416666666664</v>
          </cell>
          <cell r="G542">
            <v>38401.730555555558</v>
          </cell>
          <cell r="H542" t="str">
            <v>CCASTRO</v>
          </cell>
          <cell r="I542" t="str">
            <v>Desgaste Normal</v>
          </cell>
          <cell r="J542">
            <v>2902</v>
          </cell>
          <cell r="K542" t="str">
            <v>11340009</v>
          </cell>
        </row>
        <row r="543">
          <cell r="A543">
            <v>18137</v>
          </cell>
          <cell r="B543" t="str">
            <v>SYL390</v>
          </cell>
          <cell r="C543">
            <v>1903</v>
          </cell>
          <cell r="D543" t="str">
            <v>PREVENTIVO</v>
          </cell>
          <cell r="E543">
            <v>38401.303206018521</v>
          </cell>
          <cell r="F543">
            <v>38402.75</v>
          </cell>
          <cell r="G543">
            <v>38404.8125</v>
          </cell>
          <cell r="H543" t="str">
            <v>LBUITRAGO</v>
          </cell>
          <cell r="I543" t="str">
            <v>Desgaste Normal</v>
          </cell>
          <cell r="K543" t="str">
            <v>79524539</v>
          </cell>
        </row>
        <row r="544">
          <cell r="A544">
            <v>18138</v>
          </cell>
          <cell r="B544" t="str">
            <v>SYS708</v>
          </cell>
          <cell r="C544">
            <v>2409</v>
          </cell>
          <cell r="D544" t="str">
            <v>EXPRESS</v>
          </cell>
          <cell r="E544">
            <v>38401.312916666669</v>
          </cell>
          <cell r="F544">
            <v>38401.416666666664</v>
          </cell>
          <cell r="G544">
            <v>38401.354166666664</v>
          </cell>
          <cell r="H544" t="str">
            <v>CCASTRO</v>
          </cell>
          <cell r="I544" t="str">
            <v>Desgaste Normal</v>
          </cell>
          <cell r="J544">
            <v>2708</v>
          </cell>
          <cell r="K544" t="str">
            <v>11432908</v>
          </cell>
        </row>
        <row r="545">
          <cell r="A545">
            <v>18139</v>
          </cell>
          <cell r="B545" t="str">
            <v>SYS813</v>
          </cell>
          <cell r="C545">
            <v>2409</v>
          </cell>
          <cell r="D545" t="str">
            <v>CORRECTIVO</v>
          </cell>
          <cell r="E545">
            <v>38401.359074074076</v>
          </cell>
          <cell r="F545">
            <v>38401.5</v>
          </cell>
          <cell r="G545">
            <v>38401.520833333336</v>
          </cell>
          <cell r="H545" t="str">
            <v>CCASTRO</v>
          </cell>
          <cell r="I545" t="str">
            <v>Conducción - Operaciones</v>
          </cell>
          <cell r="J545">
            <v>2801</v>
          </cell>
          <cell r="K545" t="str">
            <v>8398878</v>
          </cell>
        </row>
        <row r="546">
          <cell r="A546">
            <v>18140</v>
          </cell>
          <cell r="B546" t="str">
            <v>R12943</v>
          </cell>
          <cell r="C546">
            <v>4205</v>
          </cell>
          <cell r="D546" t="str">
            <v>CORRECTIVO</v>
          </cell>
          <cell r="E546">
            <v>38401.380960648145</v>
          </cell>
          <cell r="F546">
            <v>38401.791666666664</v>
          </cell>
          <cell r="G546">
            <v>38401.75</v>
          </cell>
          <cell r="H546" t="str">
            <v>remolque</v>
          </cell>
          <cell r="I546" t="str">
            <v>Conducción - Operaciones</v>
          </cell>
          <cell r="J546">
            <v>4722</v>
          </cell>
          <cell r="K546" t="str">
            <v>7218065</v>
          </cell>
        </row>
        <row r="547">
          <cell r="A547">
            <v>18141</v>
          </cell>
          <cell r="B547" t="str">
            <v>SYK173</v>
          </cell>
          <cell r="C547">
            <v>1806</v>
          </cell>
          <cell r="D547" t="str">
            <v>CORRECTIVO</v>
          </cell>
          <cell r="E547">
            <v>38401.401539351849</v>
          </cell>
          <cell r="F547">
            <v>38401.75</v>
          </cell>
          <cell r="G547">
            <v>38401.75</v>
          </cell>
          <cell r="H547" t="str">
            <v>CCASTRO</v>
          </cell>
          <cell r="I547" t="str">
            <v>Técnico- Garantía</v>
          </cell>
          <cell r="J547">
            <v>2209</v>
          </cell>
          <cell r="K547" t="str">
            <v>17415061</v>
          </cell>
        </row>
        <row r="548">
          <cell r="A548">
            <v>18142</v>
          </cell>
          <cell r="B548" t="str">
            <v>SYR405</v>
          </cell>
          <cell r="C548">
            <v>3001</v>
          </cell>
          <cell r="D548" t="str">
            <v>EXPRESS</v>
          </cell>
          <cell r="E548">
            <v>38401.415451388886</v>
          </cell>
          <cell r="F548">
            <v>38401.458333333336</v>
          </cell>
          <cell r="G548">
            <v>38401.611111111109</v>
          </cell>
          <cell r="H548" t="str">
            <v>LBUITRAGO</v>
          </cell>
          <cell r="I548" t="str">
            <v>Fallas Inspección</v>
          </cell>
          <cell r="J548">
            <v>3001</v>
          </cell>
          <cell r="K548" t="str">
            <v>3180117</v>
          </cell>
        </row>
        <row r="549">
          <cell r="A549">
            <v>18143</v>
          </cell>
          <cell r="B549" t="str">
            <v>SYM354</v>
          </cell>
          <cell r="C549">
            <v>3117</v>
          </cell>
          <cell r="D549" t="str">
            <v>PREVENTIVO</v>
          </cell>
          <cell r="E549">
            <v>38401.420289351852</v>
          </cell>
          <cell r="F549">
            <v>38402.75</v>
          </cell>
          <cell r="G549">
            <v>38406.819444444445</v>
          </cell>
          <cell r="H549" t="str">
            <v>LBUITRAGO</v>
          </cell>
          <cell r="I549" t="str">
            <v>Desgaste Normal</v>
          </cell>
          <cell r="K549" t="str">
            <v>19456920</v>
          </cell>
        </row>
        <row r="550">
          <cell r="A550">
            <v>18145</v>
          </cell>
          <cell r="B550" t="str">
            <v>SYS645</v>
          </cell>
          <cell r="C550">
            <v>2806</v>
          </cell>
          <cell r="D550" t="str">
            <v>EXPRESS</v>
          </cell>
          <cell r="E550">
            <v>38401.437673611108</v>
          </cell>
          <cell r="F550">
            <v>38401.479166666664</v>
          </cell>
          <cell r="G550">
            <v>38401.520833333336</v>
          </cell>
          <cell r="H550" t="str">
            <v>LBUITRAGO</v>
          </cell>
          <cell r="I550" t="str">
            <v>Conducción - Operaciones</v>
          </cell>
          <cell r="J550">
            <v>2806</v>
          </cell>
          <cell r="K550" t="str">
            <v>9651327</v>
          </cell>
        </row>
        <row r="551">
          <cell r="A551">
            <v>18146</v>
          </cell>
          <cell r="B551" t="str">
            <v>SYK687</v>
          </cell>
          <cell r="C551">
            <v>3103</v>
          </cell>
          <cell r="D551" t="str">
            <v>EXPRESS</v>
          </cell>
          <cell r="E551">
            <v>38401.442291666666</v>
          </cell>
          <cell r="F551">
            <v>38401.5</v>
          </cell>
          <cell r="G551">
            <v>38401.732638888891</v>
          </cell>
          <cell r="H551" t="str">
            <v>CCASTRO</v>
          </cell>
          <cell r="I551" t="str">
            <v>Desgaste Normal</v>
          </cell>
          <cell r="J551">
            <v>3103</v>
          </cell>
          <cell r="K551" t="str">
            <v>15985287</v>
          </cell>
        </row>
        <row r="552">
          <cell r="A552">
            <v>18147</v>
          </cell>
          <cell r="B552" t="str">
            <v>R11189</v>
          </cell>
          <cell r="C552">
            <v>4608</v>
          </cell>
          <cell r="D552" t="str">
            <v>CORRECTIVO</v>
          </cell>
          <cell r="E552">
            <v>38401.453414351854</v>
          </cell>
          <cell r="F552">
            <v>38402.75</v>
          </cell>
          <cell r="G552">
            <v>38401.770833333336</v>
          </cell>
          <cell r="H552" t="str">
            <v>remolque</v>
          </cell>
          <cell r="I552" t="str">
            <v>Desgaste Normal</v>
          </cell>
          <cell r="J552">
            <v>4007</v>
          </cell>
          <cell r="K552" t="str">
            <v>18055167</v>
          </cell>
        </row>
        <row r="553">
          <cell r="A553">
            <v>18149</v>
          </cell>
          <cell r="B553" t="str">
            <v>SYK672</v>
          </cell>
          <cell r="C553">
            <v>2505</v>
          </cell>
          <cell r="D553" t="str">
            <v>CORRECTIVO</v>
          </cell>
          <cell r="E553">
            <v>38401.478576388887</v>
          </cell>
          <cell r="F553">
            <v>38401.833333333336</v>
          </cell>
          <cell r="G553">
            <v>38401.752083333333</v>
          </cell>
          <cell r="H553" t="str">
            <v>CCASTRO</v>
          </cell>
          <cell r="I553" t="str">
            <v>Desgaste Normal</v>
          </cell>
          <cell r="J553">
            <v>2303</v>
          </cell>
          <cell r="K553" t="str">
            <v>10165053</v>
          </cell>
        </row>
        <row r="554">
          <cell r="A554">
            <v>18150</v>
          </cell>
          <cell r="B554" t="str">
            <v>R25119</v>
          </cell>
          <cell r="C554">
            <v>4009</v>
          </cell>
          <cell r="D554" t="str">
            <v>PREVENTIVO</v>
          </cell>
          <cell r="E554">
            <v>38401.48609953704</v>
          </cell>
          <cell r="F554">
            <v>38402.520833333336</v>
          </cell>
          <cell r="G554">
            <v>38401.770833333336</v>
          </cell>
          <cell r="H554" t="str">
            <v>remolque</v>
          </cell>
          <cell r="I554" t="str">
            <v>Desgaste Normal</v>
          </cell>
          <cell r="J554">
            <v>4501</v>
          </cell>
          <cell r="K554" t="str">
            <v>7229957</v>
          </cell>
        </row>
        <row r="555">
          <cell r="A555">
            <v>18151</v>
          </cell>
          <cell r="B555" t="str">
            <v>SYR406</v>
          </cell>
          <cell r="C555">
            <v>2708</v>
          </cell>
          <cell r="D555" t="str">
            <v>EXPRESS</v>
          </cell>
          <cell r="E555">
            <v>38401.54378472222</v>
          </cell>
          <cell r="F555">
            <v>38401.666666666664</v>
          </cell>
          <cell r="G555">
            <v>38401.806250000001</v>
          </cell>
          <cell r="H555" t="str">
            <v>CCASTRO</v>
          </cell>
          <cell r="I555" t="str">
            <v>Conducción - Operaciones</v>
          </cell>
          <cell r="J555">
            <v>4722</v>
          </cell>
          <cell r="K555" t="str">
            <v>7227169</v>
          </cell>
        </row>
        <row r="556">
          <cell r="A556">
            <v>18152</v>
          </cell>
          <cell r="B556" t="str">
            <v>SYK678</v>
          </cell>
          <cell r="C556">
            <v>1810</v>
          </cell>
          <cell r="D556" t="str">
            <v>CORRECTIVO</v>
          </cell>
          <cell r="E556">
            <v>38401.548344907409</v>
          </cell>
          <cell r="F556">
            <v>38402.75</v>
          </cell>
          <cell r="G556">
            <v>38407.666666666664</v>
          </cell>
          <cell r="H556" t="str">
            <v>LBUITRAGO</v>
          </cell>
          <cell r="I556" t="str">
            <v>Desgaste Normal</v>
          </cell>
          <cell r="J556">
            <v>3003</v>
          </cell>
          <cell r="K556" t="str">
            <v>79390561</v>
          </cell>
        </row>
        <row r="557">
          <cell r="A557">
            <v>18153</v>
          </cell>
          <cell r="B557" t="str">
            <v>SYR935</v>
          </cell>
          <cell r="C557">
            <v>2704</v>
          </cell>
          <cell r="D557" t="str">
            <v>CORRECTIVO</v>
          </cell>
          <cell r="E557">
            <v>38401.552384259259</v>
          </cell>
          <cell r="F557">
            <v>38401.791666666664</v>
          </cell>
          <cell r="G557">
            <v>38401.729166666664</v>
          </cell>
          <cell r="H557" t="str">
            <v>CCASTRO</v>
          </cell>
          <cell r="I557" t="str">
            <v>Técnico- Garantía</v>
          </cell>
          <cell r="J557">
            <v>2701</v>
          </cell>
          <cell r="K557" t="str">
            <v>19196380</v>
          </cell>
        </row>
        <row r="558">
          <cell r="A558">
            <v>18154</v>
          </cell>
          <cell r="B558" t="str">
            <v>R25250</v>
          </cell>
          <cell r="C558">
            <v>4010</v>
          </cell>
          <cell r="D558" t="str">
            <v>PREVENTIVO</v>
          </cell>
          <cell r="E558">
            <v>38401.577511574076</v>
          </cell>
          <cell r="F558">
            <v>38402.75</v>
          </cell>
          <cell r="G558">
            <v>38402.708333333336</v>
          </cell>
          <cell r="H558" t="str">
            <v>remolque</v>
          </cell>
          <cell r="I558" t="str">
            <v>Desgaste Normal</v>
          </cell>
          <cell r="J558">
            <v>4723</v>
          </cell>
          <cell r="K558" t="str">
            <v>79390561</v>
          </cell>
        </row>
        <row r="559">
          <cell r="A559">
            <v>18155</v>
          </cell>
          <cell r="B559" t="str">
            <v>SYL402</v>
          </cell>
          <cell r="C559">
            <v>2808</v>
          </cell>
          <cell r="D559" t="str">
            <v>CORRECTIVO</v>
          </cell>
          <cell r="E559">
            <v>38401.589791666665</v>
          </cell>
          <cell r="F559">
            <v>38401.833333333336</v>
          </cell>
          <cell r="G559">
            <v>38401.792361111111</v>
          </cell>
          <cell r="H559" t="str">
            <v>CCASTRO</v>
          </cell>
          <cell r="I559" t="str">
            <v>Técnico- Garantía</v>
          </cell>
          <cell r="J559">
            <v>2001</v>
          </cell>
          <cell r="K559" t="str">
            <v>19444518</v>
          </cell>
        </row>
        <row r="560">
          <cell r="A560">
            <v>18156</v>
          </cell>
          <cell r="B560" t="str">
            <v>SYK668</v>
          </cell>
          <cell r="C560">
            <v>2410</v>
          </cell>
          <cell r="D560" t="str">
            <v>EXPRESS</v>
          </cell>
          <cell r="E560">
            <v>38401.59171296296</v>
          </cell>
          <cell r="F560">
            <v>38401.666666666664</v>
          </cell>
          <cell r="G560">
            <v>38401.666666666664</v>
          </cell>
          <cell r="H560" t="str">
            <v>LBUITRAGO</v>
          </cell>
          <cell r="I560" t="str">
            <v>Desgaste Normal</v>
          </cell>
          <cell r="J560">
            <v>3110</v>
          </cell>
          <cell r="K560" t="str">
            <v>91005174</v>
          </cell>
        </row>
        <row r="561">
          <cell r="A561">
            <v>18157</v>
          </cell>
          <cell r="B561" t="str">
            <v>SYL406</v>
          </cell>
          <cell r="C561">
            <v>1830</v>
          </cell>
          <cell r="D561" t="str">
            <v>CORRECTIVO</v>
          </cell>
          <cell r="E561">
            <v>38401.615497685183</v>
          </cell>
          <cell r="F561">
            <v>38402.75</v>
          </cell>
          <cell r="G561">
            <v>38402.416666666664</v>
          </cell>
          <cell r="H561" t="str">
            <v>LBUITRAGO</v>
          </cell>
          <cell r="I561" t="str">
            <v>Técnico- Garantía</v>
          </cell>
          <cell r="J561">
            <v>1813</v>
          </cell>
          <cell r="K561" t="str">
            <v>7222790</v>
          </cell>
        </row>
        <row r="562">
          <cell r="A562">
            <v>18158</v>
          </cell>
          <cell r="B562" t="str">
            <v>SYK391</v>
          </cell>
          <cell r="C562">
            <v>2708</v>
          </cell>
          <cell r="D562" t="str">
            <v>EXPRESS</v>
          </cell>
          <cell r="E562">
            <v>38401.686388888891</v>
          </cell>
          <cell r="F562">
            <v>38401.75</v>
          </cell>
          <cell r="G562">
            <v>38401.791666666664</v>
          </cell>
          <cell r="H562" t="str">
            <v>LBUITRAGO</v>
          </cell>
          <cell r="I562" t="str">
            <v>Desgaste Normal</v>
          </cell>
          <cell r="J562">
            <v>2708</v>
          </cell>
          <cell r="K562" t="str">
            <v>91005174</v>
          </cell>
        </row>
        <row r="563">
          <cell r="A563">
            <v>18159</v>
          </cell>
          <cell r="B563" t="str">
            <v>SYL427</v>
          </cell>
          <cell r="C563">
            <v>2708</v>
          </cell>
          <cell r="D563" t="str">
            <v>EXPRESS</v>
          </cell>
          <cell r="E563">
            <v>38401.688391203701</v>
          </cell>
          <cell r="F563">
            <v>38401.791666666664</v>
          </cell>
          <cell r="G563">
            <v>38401.802777777775</v>
          </cell>
          <cell r="H563" t="str">
            <v>CCASTRO</v>
          </cell>
          <cell r="I563" t="str">
            <v>Técnico- Garantía</v>
          </cell>
          <cell r="J563">
            <v>1830</v>
          </cell>
          <cell r="K563" t="str">
            <v>7220359</v>
          </cell>
        </row>
        <row r="564">
          <cell r="A564">
            <v>18161</v>
          </cell>
          <cell r="B564" t="str">
            <v>SYR929</v>
          </cell>
          <cell r="C564">
            <v>2806</v>
          </cell>
          <cell r="D564" t="str">
            <v>EXPRESS</v>
          </cell>
          <cell r="E564">
            <v>38401.701689814814</v>
          </cell>
          <cell r="F564">
            <v>38401.75</v>
          </cell>
          <cell r="G564">
            <v>38401.806250000001</v>
          </cell>
          <cell r="H564" t="str">
            <v>CCASTRO</v>
          </cell>
          <cell r="I564" t="str">
            <v>Desgaste Normal</v>
          </cell>
          <cell r="J564">
            <v>2007</v>
          </cell>
          <cell r="K564" t="str">
            <v>6460954</v>
          </cell>
        </row>
        <row r="565">
          <cell r="A565">
            <v>18162</v>
          </cell>
          <cell r="B565" t="str">
            <v>R28346</v>
          </cell>
          <cell r="C565">
            <v>4504</v>
          </cell>
          <cell r="D565" t="str">
            <v>PREVENTIVO</v>
          </cell>
          <cell r="E565">
            <v>38401.716145833336</v>
          </cell>
          <cell r="F565">
            <v>38402.75</v>
          </cell>
          <cell r="G565">
            <v>38402.75</v>
          </cell>
          <cell r="H565" t="str">
            <v>remolque</v>
          </cell>
          <cell r="I565" t="str">
            <v>Conducción - Operaciones</v>
          </cell>
          <cell r="J565">
            <v>4723</v>
          </cell>
          <cell r="K565" t="str">
            <v>98534922</v>
          </cell>
        </row>
        <row r="566">
          <cell r="A566">
            <v>18163</v>
          </cell>
          <cell r="B566" t="str">
            <v>SYS832</v>
          </cell>
          <cell r="C566">
            <v>2801</v>
          </cell>
          <cell r="D566" t="str">
            <v>CORRECTIVO</v>
          </cell>
          <cell r="E566">
            <v>38401.775231481479</v>
          </cell>
          <cell r="F566">
            <v>38402.666666666664</v>
          </cell>
          <cell r="G566">
            <v>38404.765277777777</v>
          </cell>
          <cell r="H566" t="str">
            <v>CCASTRO</v>
          </cell>
          <cell r="I566" t="str">
            <v>Desgaste Normal</v>
          </cell>
          <cell r="J566">
            <v>2303</v>
          </cell>
          <cell r="K566" t="str">
            <v>80267658</v>
          </cell>
        </row>
        <row r="567">
          <cell r="A567">
            <v>18164</v>
          </cell>
          <cell r="B567" t="str">
            <v>SYL439</v>
          </cell>
          <cell r="C567">
            <v>3109</v>
          </cell>
          <cell r="D567" t="str">
            <v>CORRECTIVO</v>
          </cell>
          <cell r="E567">
            <v>38401.779293981483</v>
          </cell>
          <cell r="F567">
            <v>38402.666666666664</v>
          </cell>
          <cell r="G567">
            <v>38402.625</v>
          </cell>
          <cell r="H567" t="str">
            <v>LBUITRAGO</v>
          </cell>
          <cell r="I567" t="str">
            <v>Conducción - Operaciones</v>
          </cell>
          <cell r="J567">
            <v>4722</v>
          </cell>
          <cell r="K567" t="str">
            <v>17121255</v>
          </cell>
        </row>
        <row r="568">
          <cell r="A568">
            <v>18165</v>
          </cell>
          <cell r="B568" t="str">
            <v>R27039</v>
          </cell>
          <cell r="C568">
            <v>4205</v>
          </cell>
          <cell r="D568" t="str">
            <v>CORRECTIVO</v>
          </cell>
          <cell r="E568">
            <v>38401.786122685182</v>
          </cell>
          <cell r="F568">
            <v>38402.75</v>
          </cell>
          <cell r="G568">
            <v>38402.708333333336</v>
          </cell>
          <cell r="H568" t="str">
            <v>remolque</v>
          </cell>
          <cell r="I568" t="str">
            <v>Desgaste Normal</v>
          </cell>
          <cell r="J568">
            <v>4007</v>
          </cell>
          <cell r="K568" t="str">
            <v>80267658</v>
          </cell>
        </row>
        <row r="569">
          <cell r="A569">
            <v>18166</v>
          </cell>
          <cell r="B569" t="str">
            <v>SYS636</v>
          </cell>
          <cell r="C569">
            <v>2410</v>
          </cell>
          <cell r="D569" t="str">
            <v>PREVENTIVO</v>
          </cell>
          <cell r="E569">
            <v>38402.351076388892</v>
          </cell>
          <cell r="F569">
            <v>38402.75</v>
          </cell>
          <cell r="G569">
            <v>38402.583333333336</v>
          </cell>
          <cell r="H569" t="str">
            <v>CCASTRO</v>
          </cell>
          <cell r="I569" t="str">
            <v>Desgaste Normal</v>
          </cell>
          <cell r="K569" t="str">
            <v>74369446</v>
          </cell>
        </row>
        <row r="570">
          <cell r="A570">
            <v>18167</v>
          </cell>
          <cell r="B570" t="str">
            <v>SYR931</v>
          </cell>
          <cell r="C570">
            <v>2806</v>
          </cell>
          <cell r="D570" t="str">
            <v>PREVENTIVO</v>
          </cell>
          <cell r="E570">
            <v>38402.352650462963</v>
          </cell>
          <cell r="F570">
            <v>38404.833333333336</v>
          </cell>
          <cell r="G570">
            <v>38406.798611111109</v>
          </cell>
          <cell r="H570" t="str">
            <v>LBUITRAGO</v>
          </cell>
          <cell r="I570" t="str">
            <v>Desgaste Normal</v>
          </cell>
          <cell r="K570" t="str">
            <v>93286126</v>
          </cell>
        </row>
        <row r="571">
          <cell r="A571">
            <v>18168</v>
          </cell>
          <cell r="B571" t="str">
            <v>CRJ082</v>
          </cell>
          <cell r="C571">
            <v>2005</v>
          </cell>
          <cell r="D571" t="str">
            <v>CORRECTIVO</v>
          </cell>
          <cell r="E571">
            <v>38402.364768518521</v>
          </cell>
          <cell r="F571">
            <v>38403.833333333336</v>
          </cell>
          <cell r="G571">
            <v>38405.666666666664</v>
          </cell>
          <cell r="H571" t="str">
            <v>envia</v>
          </cell>
          <cell r="I571" t="str">
            <v>Desgaste Normal</v>
          </cell>
          <cell r="J571">
            <v>1905</v>
          </cell>
          <cell r="K571" t="str">
            <v>19438897</v>
          </cell>
        </row>
        <row r="572">
          <cell r="A572">
            <v>18169</v>
          </cell>
          <cell r="B572" t="str">
            <v>XAB828</v>
          </cell>
          <cell r="C572">
            <v>2708</v>
          </cell>
          <cell r="D572" t="str">
            <v>CORRECTIVO</v>
          </cell>
          <cell r="E572">
            <v>38402.377349537041</v>
          </cell>
          <cell r="F572">
            <v>38403.791666666664</v>
          </cell>
          <cell r="G572">
            <v>38404.833333333336</v>
          </cell>
          <cell r="H572" t="str">
            <v>LBUITRAGO</v>
          </cell>
          <cell r="I572" t="str">
            <v>Desgaste Normal</v>
          </cell>
          <cell r="J572">
            <v>2102</v>
          </cell>
          <cell r="K572" t="str">
            <v>14227497</v>
          </cell>
        </row>
        <row r="573">
          <cell r="A573">
            <v>18170</v>
          </cell>
          <cell r="B573" t="str">
            <v>SYK671</v>
          </cell>
          <cell r="C573">
            <v>2708</v>
          </cell>
          <cell r="D573" t="str">
            <v>EXPRESS</v>
          </cell>
          <cell r="E573">
            <v>38402.384583333333</v>
          </cell>
          <cell r="F573">
            <v>38402.458333333336</v>
          </cell>
          <cell r="G573">
            <v>38402.631944444445</v>
          </cell>
          <cell r="H573" t="str">
            <v>LBUITRAGO</v>
          </cell>
          <cell r="I573" t="str">
            <v>Desgaste Normal</v>
          </cell>
          <cell r="J573">
            <v>1906</v>
          </cell>
          <cell r="K573" t="str">
            <v>79316854</v>
          </cell>
        </row>
        <row r="574">
          <cell r="A574">
            <v>18171</v>
          </cell>
          <cell r="B574" t="str">
            <v>R15051</v>
          </cell>
          <cell r="C574">
            <v>4605</v>
          </cell>
          <cell r="D574" t="str">
            <v>CORRECTIVO</v>
          </cell>
          <cell r="E574">
            <v>38402.386643518519</v>
          </cell>
          <cell r="F574">
            <v>38402.75</v>
          </cell>
          <cell r="G574">
            <v>38402.75</v>
          </cell>
          <cell r="H574" t="str">
            <v>remolque</v>
          </cell>
          <cell r="I574" t="str">
            <v>Conducción - Operaciones</v>
          </cell>
          <cell r="J574">
            <v>4724</v>
          </cell>
          <cell r="K574" t="str">
            <v>7222790</v>
          </cell>
        </row>
        <row r="575">
          <cell r="A575">
            <v>18172</v>
          </cell>
          <cell r="B575" t="str">
            <v>SYK669</v>
          </cell>
          <cell r="C575">
            <v>2708</v>
          </cell>
          <cell r="D575" t="str">
            <v>CORRECTIVO</v>
          </cell>
          <cell r="E575">
            <v>38402.388449074075</v>
          </cell>
          <cell r="F575">
            <v>38402.458333333336</v>
          </cell>
          <cell r="G575">
            <v>38402.40625</v>
          </cell>
          <cell r="H575" t="str">
            <v>CCASTRO</v>
          </cell>
          <cell r="I575" t="str">
            <v>Desgaste Normal</v>
          </cell>
          <cell r="J575">
            <v>3108</v>
          </cell>
          <cell r="K575" t="str">
            <v>19438897</v>
          </cell>
        </row>
        <row r="576">
          <cell r="A576">
            <v>18173</v>
          </cell>
          <cell r="B576" t="str">
            <v>R27060</v>
          </cell>
          <cell r="C576">
            <v>4002</v>
          </cell>
          <cell r="D576" t="str">
            <v>CORRECTIVO</v>
          </cell>
          <cell r="E576">
            <v>38402.399629629632</v>
          </cell>
          <cell r="F576">
            <v>38402.75</v>
          </cell>
          <cell r="G576">
            <v>38402.75</v>
          </cell>
          <cell r="H576" t="str">
            <v>remolque</v>
          </cell>
          <cell r="I576" t="str">
            <v>Técnico- Garantía</v>
          </cell>
          <cell r="J576">
            <v>4006</v>
          </cell>
          <cell r="K576" t="str">
            <v>4060601</v>
          </cell>
        </row>
        <row r="577">
          <cell r="A577">
            <v>18174</v>
          </cell>
          <cell r="B577" t="str">
            <v>SYK669</v>
          </cell>
          <cell r="C577">
            <v>2708</v>
          </cell>
          <cell r="D577" t="str">
            <v>EXPRESS</v>
          </cell>
          <cell r="E577">
            <v>38402.403240740743</v>
          </cell>
          <cell r="F577">
            <v>38402.458333333336</v>
          </cell>
          <cell r="G577">
            <v>38402.631944444445</v>
          </cell>
          <cell r="H577" t="str">
            <v>LBUITRAGO</v>
          </cell>
          <cell r="I577" t="str">
            <v>Desgaste Normal</v>
          </cell>
          <cell r="J577">
            <v>3108</v>
          </cell>
          <cell r="K577" t="str">
            <v>19438897</v>
          </cell>
        </row>
        <row r="578">
          <cell r="A578">
            <v>18175</v>
          </cell>
          <cell r="B578" t="str">
            <v>SYS705</v>
          </cell>
          <cell r="C578">
            <v>2409</v>
          </cell>
          <cell r="D578" t="str">
            <v>EXPRESS</v>
          </cell>
          <cell r="E578">
            <v>38402.404594907406</v>
          </cell>
          <cell r="F578">
            <v>38402.458333333336</v>
          </cell>
          <cell r="G578">
            <v>38402.583333333336</v>
          </cell>
          <cell r="H578" t="str">
            <v>LBUITRAGO</v>
          </cell>
          <cell r="I578" t="str">
            <v>Desgaste Normal</v>
          </cell>
          <cell r="J578">
            <v>2108</v>
          </cell>
          <cell r="K578" t="str">
            <v>16707269</v>
          </cell>
        </row>
        <row r="579">
          <cell r="A579">
            <v>18176</v>
          </cell>
          <cell r="B579" t="str">
            <v>SYL424</v>
          </cell>
          <cell r="C579">
            <v>3001</v>
          </cell>
          <cell r="D579" t="str">
            <v>CORRECTIVO</v>
          </cell>
          <cell r="E579">
            <v>38402.43954861111</v>
          </cell>
          <cell r="F579">
            <v>38403.75</v>
          </cell>
          <cell r="G579">
            <v>38404.8125</v>
          </cell>
          <cell r="H579" t="str">
            <v>LBUITRAGO</v>
          </cell>
          <cell r="I579" t="str">
            <v>Desgaste Normal</v>
          </cell>
          <cell r="J579">
            <v>2710</v>
          </cell>
          <cell r="K579" t="str">
            <v>11318622</v>
          </cell>
        </row>
        <row r="580">
          <cell r="A580">
            <v>18177</v>
          </cell>
          <cell r="B580" t="str">
            <v>SYS633</v>
          </cell>
          <cell r="C580">
            <v>3001</v>
          </cell>
          <cell r="D580" t="str">
            <v>EXPRESS</v>
          </cell>
          <cell r="E580">
            <v>38402.448657407411</v>
          </cell>
          <cell r="F580">
            <v>38402.5</v>
          </cell>
          <cell r="G580">
            <v>38404.791666666664</v>
          </cell>
          <cell r="H580" t="str">
            <v>LBUITRAGO</v>
          </cell>
          <cell r="I580" t="str">
            <v>Conducción - Operaciones</v>
          </cell>
          <cell r="J580">
            <v>2806</v>
          </cell>
          <cell r="K580" t="str">
            <v>79455307</v>
          </cell>
        </row>
        <row r="581">
          <cell r="A581">
            <v>18178</v>
          </cell>
          <cell r="B581" t="str">
            <v>R28351</v>
          </cell>
          <cell r="C581">
            <v>4605</v>
          </cell>
          <cell r="D581" t="str">
            <v>CORRECTIVO</v>
          </cell>
          <cell r="E581">
            <v>38402.463483796295</v>
          </cell>
          <cell r="F581">
            <v>38402.75</v>
          </cell>
          <cell r="G581">
            <v>38402.75</v>
          </cell>
          <cell r="H581" t="str">
            <v>remolque</v>
          </cell>
          <cell r="I581" t="str">
            <v>Técnico- Garantía</v>
          </cell>
          <cell r="J581">
            <v>4001</v>
          </cell>
          <cell r="K581" t="str">
            <v>93370023</v>
          </cell>
        </row>
        <row r="582">
          <cell r="A582">
            <v>18179</v>
          </cell>
          <cell r="B582" t="str">
            <v>SYK389</v>
          </cell>
          <cell r="C582">
            <v>1814</v>
          </cell>
          <cell r="D582" t="str">
            <v>CORRECTIVO</v>
          </cell>
          <cell r="E582">
            <v>38402.46770833333</v>
          </cell>
          <cell r="F582">
            <v>38404.791666666664</v>
          </cell>
          <cell r="G582">
            <v>38406.652777777781</v>
          </cell>
          <cell r="H582" t="str">
            <v>LBUITRAGO</v>
          </cell>
          <cell r="I582" t="str">
            <v>Desgaste Normal</v>
          </cell>
          <cell r="J582">
            <v>2401</v>
          </cell>
          <cell r="K582" t="str">
            <v>91274141</v>
          </cell>
        </row>
        <row r="583">
          <cell r="A583">
            <v>18180</v>
          </cell>
          <cell r="B583" t="str">
            <v>SYK407</v>
          </cell>
          <cell r="C583">
            <v>2204</v>
          </cell>
          <cell r="D583" t="str">
            <v>EXPRESS</v>
          </cell>
          <cell r="E583">
            <v>38402.477465277778</v>
          </cell>
          <cell r="F583">
            <v>38402.520833333336</v>
          </cell>
          <cell r="G583">
            <v>38402.631944444445</v>
          </cell>
          <cell r="H583" t="str">
            <v>LBUITRAGO</v>
          </cell>
          <cell r="I583" t="str">
            <v>Desgaste Normal</v>
          </cell>
          <cell r="J583">
            <v>2708</v>
          </cell>
          <cell r="K583" t="str">
            <v>11338744</v>
          </cell>
        </row>
        <row r="584">
          <cell r="A584">
            <v>18181</v>
          </cell>
          <cell r="B584" t="str">
            <v>SYK394</v>
          </cell>
          <cell r="C584">
            <v>2108</v>
          </cell>
          <cell r="D584" t="str">
            <v>EXPRESS</v>
          </cell>
          <cell r="E584">
            <v>38402.484027777777</v>
          </cell>
          <cell r="F584">
            <v>38402.583333333336</v>
          </cell>
          <cell r="G584">
            <v>38402.583333333336</v>
          </cell>
          <cell r="H584" t="str">
            <v>LBUITRAGO</v>
          </cell>
          <cell r="I584" t="str">
            <v>Técnico- Garantía</v>
          </cell>
          <cell r="J584">
            <v>2108</v>
          </cell>
          <cell r="K584" t="str">
            <v>3224434</v>
          </cell>
        </row>
        <row r="585">
          <cell r="A585">
            <v>18182</v>
          </cell>
          <cell r="B585" t="str">
            <v>R28529</v>
          </cell>
          <cell r="C585">
            <v>4523</v>
          </cell>
          <cell r="D585" t="str">
            <v>EXPRESS</v>
          </cell>
          <cell r="E585">
            <v>38402.513807870368</v>
          </cell>
          <cell r="F585">
            <v>38402.625</v>
          </cell>
          <cell r="G585">
            <v>38402.625</v>
          </cell>
          <cell r="H585" t="str">
            <v>remolque</v>
          </cell>
          <cell r="I585" t="str">
            <v>Desgaste Normal</v>
          </cell>
          <cell r="J585">
            <v>4504</v>
          </cell>
          <cell r="K585" t="str">
            <v>3224434</v>
          </cell>
        </row>
        <row r="586">
          <cell r="A586">
            <v>18184</v>
          </cell>
          <cell r="B586" t="str">
            <v>SYL590</v>
          </cell>
          <cell r="C586">
            <v>2208</v>
          </cell>
          <cell r="D586" t="str">
            <v>EXPRESS</v>
          </cell>
          <cell r="E586">
            <v>38402.633888888886</v>
          </cell>
          <cell r="F586">
            <v>38402.708333333336</v>
          </cell>
          <cell r="G586">
            <v>38402.75</v>
          </cell>
          <cell r="H586" t="str">
            <v>LBUITRAGO</v>
          </cell>
          <cell r="I586" t="str">
            <v>Desgaste Normal</v>
          </cell>
          <cell r="J586">
            <v>2708</v>
          </cell>
          <cell r="K586" t="str">
            <v>93080417</v>
          </cell>
        </row>
        <row r="587">
          <cell r="A587">
            <v>18185</v>
          </cell>
          <cell r="B587" t="str">
            <v>SYK405</v>
          </cell>
          <cell r="C587">
            <v>2301</v>
          </cell>
          <cell r="D587" t="str">
            <v>CORRECTIVO</v>
          </cell>
          <cell r="E587">
            <v>38402.664293981485</v>
          </cell>
          <cell r="F587">
            <v>38402.75</v>
          </cell>
          <cell r="G587">
            <v>38402.75</v>
          </cell>
          <cell r="H587" t="str">
            <v>LBUITRAGO</v>
          </cell>
          <cell r="I587" t="str">
            <v>Desgaste Normal</v>
          </cell>
          <cell r="J587">
            <v>2801</v>
          </cell>
          <cell r="K587" t="str">
            <v>255517</v>
          </cell>
        </row>
        <row r="588">
          <cell r="A588">
            <v>18186</v>
          </cell>
          <cell r="B588" t="str">
            <v>R28395</v>
          </cell>
          <cell r="C588">
            <v>4011</v>
          </cell>
          <cell r="D588" t="str">
            <v>CORRECTIVO</v>
          </cell>
          <cell r="E588">
            <v>38402.691111111111</v>
          </cell>
          <cell r="F588">
            <v>38402.75</v>
          </cell>
          <cell r="G588">
            <v>38402.75</v>
          </cell>
          <cell r="H588" t="str">
            <v>remolque</v>
          </cell>
          <cell r="I588" t="str">
            <v>Conducción - Operaciones</v>
          </cell>
          <cell r="J588">
            <v>4722</v>
          </cell>
          <cell r="K588" t="str">
            <v>7222790</v>
          </cell>
        </row>
        <row r="589">
          <cell r="A589">
            <v>18187</v>
          </cell>
          <cell r="B589" t="str">
            <v>TNC965</v>
          </cell>
          <cell r="C589">
            <v>2505</v>
          </cell>
          <cell r="D589" t="str">
            <v>PREVENTIVO</v>
          </cell>
          <cell r="E589">
            <v>38403.417500000003</v>
          </cell>
          <cell r="F589">
            <v>38404.791666666664</v>
          </cell>
          <cell r="G589">
            <v>38404.777777777781</v>
          </cell>
          <cell r="H589" t="str">
            <v>LBUITRAGO</v>
          </cell>
          <cell r="I589" t="str">
            <v>Desgaste Normal</v>
          </cell>
          <cell r="J589">
            <v>1805</v>
          </cell>
          <cell r="K589" t="str">
            <v>91247004</v>
          </cell>
        </row>
        <row r="590">
          <cell r="A590">
            <v>18189</v>
          </cell>
          <cell r="B590" t="str">
            <v>SYR403</v>
          </cell>
          <cell r="C590">
            <v>2605</v>
          </cell>
          <cell r="D590" t="str">
            <v>CORRECTIVO</v>
          </cell>
          <cell r="E590">
            <v>38403.434814814813</v>
          </cell>
          <cell r="F590">
            <v>38404.75</v>
          </cell>
          <cell r="G590">
            <v>38405.777777777781</v>
          </cell>
          <cell r="H590" t="str">
            <v>CCASTRO</v>
          </cell>
          <cell r="I590" t="str">
            <v>Técnico- Garantía</v>
          </cell>
          <cell r="J590">
            <v>1820</v>
          </cell>
          <cell r="K590" t="str">
            <v>8312227</v>
          </cell>
        </row>
        <row r="591">
          <cell r="A591">
            <v>18190</v>
          </cell>
          <cell r="B591" t="str">
            <v>SYK284</v>
          </cell>
          <cell r="C591">
            <v>1810</v>
          </cell>
          <cell r="D591" t="str">
            <v>PREVENTIVO</v>
          </cell>
          <cell r="E591">
            <v>38403.483935185184</v>
          </cell>
          <cell r="F591">
            <v>38405.791666666664</v>
          </cell>
          <cell r="G591">
            <v>38406.722222222219</v>
          </cell>
          <cell r="H591" t="str">
            <v>LBUITRAGO</v>
          </cell>
          <cell r="I591" t="str">
            <v>Desgaste Normal</v>
          </cell>
          <cell r="K591" t="str">
            <v>80272256</v>
          </cell>
        </row>
        <row r="592">
          <cell r="A592">
            <v>18191</v>
          </cell>
          <cell r="B592" t="str">
            <v>SYK383</v>
          </cell>
          <cell r="C592">
            <v>2302</v>
          </cell>
          <cell r="D592" t="str">
            <v>CORRECTIVO</v>
          </cell>
          <cell r="E592">
            <v>38403.505428240744</v>
          </cell>
          <cell r="F592">
            <v>38404.75</v>
          </cell>
          <cell r="G592">
            <v>38404.75</v>
          </cell>
          <cell r="H592" t="str">
            <v>LBUITRAGO</v>
          </cell>
          <cell r="I592" t="str">
            <v>Técnico- Garantía</v>
          </cell>
          <cell r="J592">
            <v>2201</v>
          </cell>
          <cell r="K592" t="str">
            <v>88203347</v>
          </cell>
        </row>
        <row r="593">
          <cell r="A593">
            <v>18192</v>
          </cell>
          <cell r="B593" t="str">
            <v>SYK679</v>
          </cell>
          <cell r="C593">
            <v>3117</v>
          </cell>
          <cell r="D593" t="str">
            <v>PREVENTIVO</v>
          </cell>
          <cell r="E593">
            <v>38403.508703703701</v>
          </cell>
          <cell r="F593">
            <v>38409.791666666664</v>
          </cell>
          <cell r="G593">
            <v>38409.793055555558</v>
          </cell>
          <cell r="H593" t="str">
            <v>CCASTRO</v>
          </cell>
          <cell r="I593" t="str">
            <v>Desgaste Normal</v>
          </cell>
          <cell r="K593" t="str">
            <v>11230410</v>
          </cell>
        </row>
        <row r="594">
          <cell r="A594">
            <v>18193</v>
          </cell>
          <cell r="B594" t="str">
            <v>WZC565</v>
          </cell>
          <cell r="C594">
            <v>2702</v>
          </cell>
          <cell r="D594" t="str">
            <v>CORRECTIVO</v>
          </cell>
          <cell r="E594">
            <v>38403.521585648145</v>
          </cell>
          <cell r="F594">
            <v>38407.791666666664</v>
          </cell>
          <cell r="G594">
            <v>38425.82708333333</v>
          </cell>
          <cell r="H594" t="str">
            <v>CCASTRO</v>
          </cell>
          <cell r="I594" t="str">
            <v>Desgaste Normal</v>
          </cell>
          <cell r="J594">
            <v>3001</v>
          </cell>
          <cell r="K594" t="str">
            <v>19093950</v>
          </cell>
        </row>
        <row r="595">
          <cell r="A595">
            <v>18194</v>
          </cell>
          <cell r="B595" t="str">
            <v>SYK283</v>
          </cell>
          <cell r="C595">
            <v>1712</v>
          </cell>
          <cell r="D595" t="str">
            <v>LEGALIZAR RP</v>
          </cell>
          <cell r="E595">
            <v>38403.673993055556</v>
          </cell>
          <cell r="F595">
            <v>38403.875</v>
          </cell>
          <cell r="G595">
            <v>38403.674305555556</v>
          </cell>
          <cell r="H595" t="str">
            <v>hcortezano</v>
          </cell>
          <cell r="K595" t="str">
            <v>74370499</v>
          </cell>
        </row>
        <row r="596">
          <cell r="A596">
            <v>18195</v>
          </cell>
          <cell r="B596" t="str">
            <v>SYL388</v>
          </cell>
          <cell r="C596">
            <v>4707</v>
          </cell>
          <cell r="D596" t="str">
            <v>LEGALIZAR RP</v>
          </cell>
          <cell r="E596">
            <v>38403.694571759261</v>
          </cell>
          <cell r="F596">
            <v>38403.875</v>
          </cell>
          <cell r="G596">
            <v>38403.695138888892</v>
          </cell>
          <cell r="H596" t="str">
            <v>hcortezano</v>
          </cell>
          <cell r="K596" t="str">
            <v>91249900</v>
          </cell>
        </row>
        <row r="597">
          <cell r="A597">
            <v>18196</v>
          </cell>
          <cell r="B597" t="str">
            <v>SYL399</v>
          </cell>
          <cell r="C597">
            <v>1703</v>
          </cell>
          <cell r="D597" t="str">
            <v>LEGALIZAR RP</v>
          </cell>
          <cell r="E597">
            <v>38403.6953587963</v>
          </cell>
          <cell r="F597">
            <v>38403.791666666664</v>
          </cell>
          <cell r="G597">
            <v>38403.695833333331</v>
          </cell>
          <cell r="H597" t="str">
            <v>hcortezano</v>
          </cell>
          <cell r="K597" t="str">
            <v>7224220</v>
          </cell>
        </row>
        <row r="598">
          <cell r="A598">
            <v>18197</v>
          </cell>
          <cell r="B598" t="str">
            <v>XVH443</v>
          </cell>
          <cell r="C598">
            <v>1812</v>
          </cell>
          <cell r="D598" t="str">
            <v>LEGALIZAR RP</v>
          </cell>
          <cell r="E598">
            <v>38403.698506944442</v>
          </cell>
          <cell r="F598">
            <v>38403.833333333336</v>
          </cell>
          <cell r="G598">
            <v>38403.698611111111</v>
          </cell>
          <cell r="H598" t="str">
            <v>hcortezano</v>
          </cell>
          <cell r="K598" t="str">
            <v>74370043</v>
          </cell>
        </row>
        <row r="599">
          <cell r="A599">
            <v>18198</v>
          </cell>
          <cell r="B599" t="str">
            <v>SYK685</v>
          </cell>
          <cell r="C599">
            <v>3001</v>
          </cell>
          <cell r="D599" t="str">
            <v>LEGALIZAR RP</v>
          </cell>
          <cell r="E599">
            <v>38403.699432870373</v>
          </cell>
          <cell r="F599">
            <v>38403.875</v>
          </cell>
          <cell r="G599">
            <v>38403.699999999997</v>
          </cell>
          <cell r="H599" t="str">
            <v>hcortezano</v>
          </cell>
          <cell r="K599" t="str">
            <v>7218065</v>
          </cell>
        </row>
        <row r="600">
          <cell r="A600">
            <v>18199</v>
          </cell>
          <cell r="B600" t="str">
            <v>XVI647</v>
          </cell>
          <cell r="C600">
            <v>1814</v>
          </cell>
          <cell r="D600" t="str">
            <v>LEGALIZAR RP</v>
          </cell>
          <cell r="E600">
            <v>38403.700821759259</v>
          </cell>
          <cell r="F600">
            <v>38403.875</v>
          </cell>
          <cell r="G600">
            <v>38403.701388888891</v>
          </cell>
          <cell r="H600" t="str">
            <v>hcortezano</v>
          </cell>
          <cell r="K600" t="str">
            <v>74243696</v>
          </cell>
        </row>
        <row r="601">
          <cell r="A601">
            <v>18200</v>
          </cell>
          <cell r="B601" t="str">
            <v>SYL393</v>
          </cell>
          <cell r="C601">
            <v>1837</v>
          </cell>
          <cell r="D601" t="str">
            <v>LEGALIZAR RP</v>
          </cell>
          <cell r="E601">
            <v>38403.701203703706</v>
          </cell>
          <cell r="F601">
            <v>38403.875</v>
          </cell>
          <cell r="G601">
            <v>38403.701388888891</v>
          </cell>
          <cell r="H601" t="str">
            <v>hcortezano</v>
          </cell>
          <cell r="K601" t="str">
            <v>19302301</v>
          </cell>
        </row>
        <row r="602">
          <cell r="A602">
            <v>18201</v>
          </cell>
          <cell r="B602" t="str">
            <v>OAE900</v>
          </cell>
          <cell r="C602">
            <v>3008</v>
          </cell>
          <cell r="D602" t="str">
            <v>LEGALIZAR RP</v>
          </cell>
          <cell r="E602">
            <v>38403.701944444445</v>
          </cell>
          <cell r="F602">
            <v>38403.875</v>
          </cell>
          <cell r="G602">
            <v>38403.70208333333</v>
          </cell>
          <cell r="H602" t="str">
            <v>hcortezano</v>
          </cell>
          <cell r="K602" t="str">
            <v>4091496</v>
          </cell>
        </row>
        <row r="603">
          <cell r="A603">
            <v>18202</v>
          </cell>
          <cell r="B603" t="str">
            <v>SKG710</v>
          </cell>
          <cell r="C603">
            <v>1814</v>
          </cell>
          <cell r="D603" t="str">
            <v>LEGALIZAR RP</v>
          </cell>
          <cell r="E603">
            <v>38403.702268518522</v>
          </cell>
          <cell r="F603">
            <v>38403.875</v>
          </cell>
          <cell r="G603">
            <v>38403.702777777777</v>
          </cell>
          <cell r="H603" t="str">
            <v>hcortezano</v>
          </cell>
          <cell r="K603" t="str">
            <v>79840126</v>
          </cell>
        </row>
        <row r="604">
          <cell r="A604">
            <v>18203</v>
          </cell>
          <cell r="B604" t="str">
            <v>SYK268</v>
          </cell>
          <cell r="C604">
            <v>3003</v>
          </cell>
          <cell r="D604" t="str">
            <v>LEGALIZAR RP</v>
          </cell>
          <cell r="E604">
            <v>38403.705868055556</v>
          </cell>
          <cell r="F604">
            <v>38404.881944444445</v>
          </cell>
          <cell r="G604">
            <v>38403.706250000003</v>
          </cell>
          <cell r="H604" t="str">
            <v>hcortezano</v>
          </cell>
          <cell r="K604" t="str">
            <v>17411561</v>
          </cell>
        </row>
        <row r="605">
          <cell r="A605">
            <v>18204</v>
          </cell>
          <cell r="B605" t="str">
            <v>GDG796</v>
          </cell>
          <cell r="C605">
            <v>3003</v>
          </cell>
          <cell r="D605" t="str">
            <v>LEGALIZAR RP</v>
          </cell>
          <cell r="E605">
            <v>38403.706342592595</v>
          </cell>
          <cell r="F605">
            <v>38403.875</v>
          </cell>
          <cell r="G605">
            <v>38403.706944444442</v>
          </cell>
          <cell r="H605" t="str">
            <v>hcortezano</v>
          </cell>
          <cell r="K605" t="str">
            <v>79500063</v>
          </cell>
        </row>
        <row r="606">
          <cell r="A606">
            <v>18205</v>
          </cell>
          <cell r="B606" t="str">
            <v>SYK384</v>
          </cell>
          <cell r="C606">
            <v>3108</v>
          </cell>
          <cell r="D606" t="str">
            <v>LEGALIZAR RP</v>
          </cell>
          <cell r="E606">
            <v>38403.711053240739</v>
          </cell>
          <cell r="F606">
            <v>38403.875</v>
          </cell>
          <cell r="G606">
            <v>38405.42291666667</v>
          </cell>
          <cell r="H606" t="str">
            <v>JJGUZMAN</v>
          </cell>
          <cell r="K606" t="str">
            <v>79142754</v>
          </cell>
        </row>
        <row r="607">
          <cell r="A607">
            <v>18207</v>
          </cell>
          <cell r="B607" t="str">
            <v>SYK386</v>
          </cell>
          <cell r="C607">
            <v>2407</v>
          </cell>
          <cell r="D607" t="str">
            <v>PREVENTIVO</v>
          </cell>
          <cell r="E607">
            <v>38404.328680555554</v>
          </cell>
          <cell r="F607">
            <v>38405.75</v>
          </cell>
          <cell r="G607">
            <v>38405.847222222219</v>
          </cell>
          <cell r="H607" t="str">
            <v>CCASTRO</v>
          </cell>
          <cell r="I607" t="str">
            <v>Desgaste Normal</v>
          </cell>
          <cell r="K607" t="str">
            <v>19447004</v>
          </cell>
        </row>
        <row r="608">
          <cell r="A608">
            <v>18208</v>
          </cell>
          <cell r="B608" t="str">
            <v>R27040</v>
          </cell>
          <cell r="C608">
            <v>4201</v>
          </cell>
          <cell r="D608" t="str">
            <v>PREVENTIVO</v>
          </cell>
          <cell r="E608">
            <v>38404.340821759259</v>
          </cell>
          <cell r="F608">
            <v>38404.75</v>
          </cell>
          <cell r="G608">
            <v>38404.479166666664</v>
          </cell>
          <cell r="H608" t="str">
            <v>remolque</v>
          </cell>
          <cell r="I608" t="str">
            <v>Conducción - Operaciones</v>
          </cell>
          <cell r="J608">
            <v>4722</v>
          </cell>
          <cell r="K608" t="str">
            <v>7227169</v>
          </cell>
        </row>
        <row r="609">
          <cell r="A609">
            <v>18209</v>
          </cell>
          <cell r="B609" t="str">
            <v>R31919</v>
          </cell>
          <cell r="C609">
            <v>4523</v>
          </cell>
          <cell r="D609" t="str">
            <v>CORRECTIVO</v>
          </cell>
          <cell r="E609">
            <v>38404.34715277778</v>
          </cell>
          <cell r="F609">
            <v>38404.75</v>
          </cell>
          <cell r="G609">
            <v>38404.645833333336</v>
          </cell>
          <cell r="H609" t="str">
            <v>remolque</v>
          </cell>
          <cell r="I609" t="str">
            <v>Conducción - Operaciones</v>
          </cell>
          <cell r="J609">
            <v>4722</v>
          </cell>
          <cell r="K609" t="str">
            <v>91206089</v>
          </cell>
        </row>
        <row r="610">
          <cell r="A610">
            <v>18210</v>
          </cell>
          <cell r="B610" t="str">
            <v>SYR455</v>
          </cell>
          <cell r="C610">
            <v>2410</v>
          </cell>
          <cell r="D610" t="str">
            <v>CORRECTIVO</v>
          </cell>
          <cell r="E610">
            <v>38404.358495370368</v>
          </cell>
          <cell r="F610">
            <v>38404.520833333336</v>
          </cell>
          <cell r="H610" t="str">
            <v>envia</v>
          </cell>
          <cell r="I610" t="str">
            <v>Desgaste Normal</v>
          </cell>
          <cell r="J610">
            <v>1805</v>
          </cell>
          <cell r="K610" t="str">
            <v>16707269</v>
          </cell>
        </row>
        <row r="611">
          <cell r="A611">
            <v>18212</v>
          </cell>
          <cell r="B611" t="str">
            <v>SYK169</v>
          </cell>
          <cell r="C611">
            <v>2708</v>
          </cell>
          <cell r="D611" t="str">
            <v>EXPRESS</v>
          </cell>
          <cell r="E611">
            <v>38404.358680555553</v>
          </cell>
          <cell r="F611">
            <v>38404.416666666664</v>
          </cell>
          <cell r="G611">
            <v>38404.416666666664</v>
          </cell>
          <cell r="H611" t="str">
            <v>LBUITRAGO</v>
          </cell>
          <cell r="I611" t="str">
            <v>Técnico- Garantía</v>
          </cell>
          <cell r="J611">
            <v>2708</v>
          </cell>
          <cell r="K611" t="str">
            <v>14227497</v>
          </cell>
        </row>
        <row r="612">
          <cell r="A612">
            <v>18213</v>
          </cell>
          <cell r="B612" t="str">
            <v>SYL404</v>
          </cell>
          <cell r="C612">
            <v>2806</v>
          </cell>
          <cell r="D612" t="str">
            <v>CORRECTIVO</v>
          </cell>
          <cell r="E612">
            <v>38404.36446759259</v>
          </cell>
          <cell r="F612">
            <v>38404.791666666664</v>
          </cell>
          <cell r="G612">
            <v>38404.8125</v>
          </cell>
          <cell r="H612" t="str">
            <v>LBUITRAGO</v>
          </cell>
          <cell r="I612" t="str">
            <v>Conducción - Operaciones</v>
          </cell>
          <cell r="J612">
            <v>4722</v>
          </cell>
          <cell r="K612" t="str">
            <v>79559111</v>
          </cell>
        </row>
        <row r="613">
          <cell r="A613">
            <v>18214</v>
          </cell>
          <cell r="B613" t="str">
            <v>SYR410</v>
          </cell>
          <cell r="C613">
            <v>2806</v>
          </cell>
          <cell r="D613" t="str">
            <v>EXPRESS</v>
          </cell>
          <cell r="E613">
            <v>38404.368402777778</v>
          </cell>
          <cell r="F613">
            <v>38404.458333333336</v>
          </cell>
          <cell r="G613">
            <v>38404.666666666664</v>
          </cell>
          <cell r="H613" t="str">
            <v>CCASTRO</v>
          </cell>
          <cell r="I613" t="str">
            <v>Desgaste Normal</v>
          </cell>
          <cell r="J613">
            <v>1704</v>
          </cell>
          <cell r="K613" t="str">
            <v>80002653</v>
          </cell>
        </row>
        <row r="614">
          <cell r="A614">
            <v>18215</v>
          </cell>
          <cell r="B614" t="str">
            <v>SYM352</v>
          </cell>
          <cell r="C614">
            <v>2409</v>
          </cell>
          <cell r="D614" t="str">
            <v>EXPRESS</v>
          </cell>
          <cell r="E614">
            <v>38404.36986111111</v>
          </cell>
          <cell r="F614">
            <v>38404.458333333336</v>
          </cell>
          <cell r="G614">
            <v>38404.8125</v>
          </cell>
          <cell r="H614" t="str">
            <v>LBUITRAGO</v>
          </cell>
          <cell r="I614" t="str">
            <v>Desgaste Normal</v>
          </cell>
          <cell r="J614">
            <v>1807</v>
          </cell>
          <cell r="K614" t="str">
            <v>3100815</v>
          </cell>
        </row>
      </sheetData>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INVENTARIO"/>
      <sheetName val="VEH-COND"/>
      <sheetName val="INGRESOS"/>
      <sheetName val="VARADOS"/>
    </sheetNames>
    <sheetDataSet>
      <sheetData sheetId="0" refreshError="1"/>
      <sheetData sheetId="1" refreshError="1"/>
      <sheetData sheetId="2" refreshError="1"/>
      <sheetData sheetId="3" refreshError="1"/>
      <sheetData sheetId="4" refreshError="1">
        <row r="6">
          <cell r="I6">
            <v>1</v>
          </cell>
          <cell r="J6">
            <v>4</v>
          </cell>
        </row>
        <row r="7">
          <cell r="I7">
            <v>2</v>
          </cell>
          <cell r="J7">
            <v>3</v>
          </cell>
        </row>
        <row r="8">
          <cell r="I8">
            <v>3</v>
          </cell>
          <cell r="J8">
            <v>2</v>
          </cell>
        </row>
        <row r="9">
          <cell r="I9">
            <v>4</v>
          </cell>
          <cell r="J9">
            <v>1</v>
          </cell>
        </row>
        <row r="10">
          <cell r="I10">
            <v>5</v>
          </cell>
          <cell r="J10">
            <v>0</v>
          </cell>
        </row>
        <row r="11">
          <cell r="I11">
            <v>6</v>
          </cell>
          <cell r="J11">
            <v>0</v>
          </cell>
        </row>
        <row r="12">
          <cell r="I12">
            <v>7</v>
          </cell>
          <cell r="J12">
            <v>0</v>
          </cell>
        </row>
        <row r="13">
          <cell r="I13">
            <v>8</v>
          </cell>
          <cell r="J13">
            <v>0</v>
          </cell>
        </row>
        <row r="14">
          <cell r="I14">
            <v>9</v>
          </cell>
          <cell r="J14">
            <v>0</v>
          </cell>
        </row>
        <row r="15">
          <cell r="I15">
            <v>10</v>
          </cell>
          <cell r="J15">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INVENTARIO"/>
      <sheetName val="VEH-COND"/>
      <sheetName val="INGRESOS"/>
      <sheetName val="VARADOS"/>
    </sheetNames>
    <sheetDataSet>
      <sheetData sheetId="0"/>
      <sheetData sheetId="1"/>
      <sheetData sheetId="2"/>
      <sheetData sheetId="3"/>
      <sheetData sheetId="4">
        <row r="6">
          <cell r="I6">
            <v>1</v>
          </cell>
          <cell r="J6">
            <v>4</v>
          </cell>
        </row>
        <row r="7">
          <cell r="I7">
            <v>2</v>
          </cell>
          <cell r="J7">
            <v>3</v>
          </cell>
        </row>
        <row r="8">
          <cell r="I8">
            <v>3</v>
          </cell>
          <cell r="J8">
            <v>2</v>
          </cell>
        </row>
        <row r="9">
          <cell r="I9">
            <v>4</v>
          </cell>
          <cell r="J9">
            <v>1</v>
          </cell>
        </row>
        <row r="10">
          <cell r="I10">
            <v>5</v>
          </cell>
          <cell r="J10">
            <v>0</v>
          </cell>
        </row>
        <row r="11">
          <cell r="I11">
            <v>6</v>
          </cell>
          <cell r="J11">
            <v>0</v>
          </cell>
        </row>
        <row r="12">
          <cell r="I12">
            <v>7</v>
          </cell>
          <cell r="J12">
            <v>0</v>
          </cell>
        </row>
        <row r="13">
          <cell r="I13">
            <v>8</v>
          </cell>
          <cell r="J13">
            <v>0</v>
          </cell>
        </row>
        <row r="14">
          <cell r="I14">
            <v>9</v>
          </cell>
          <cell r="J14">
            <v>0</v>
          </cell>
        </row>
        <row r="15">
          <cell r="I15">
            <v>10</v>
          </cell>
          <cell r="J15">
            <v>0</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47"/>
  <sheetViews>
    <sheetView showGridLines="0" tabSelected="1" view="pageBreakPreview" topLeftCell="C2" zoomScaleNormal="100" zoomScaleSheetLayoutView="100" workbookViewId="0">
      <selection activeCell="C5" sqref="C5"/>
    </sheetView>
  </sheetViews>
  <sheetFormatPr baseColWidth="10" defaultColWidth="5.42578125" defaultRowHeight="12.75" x14ac:dyDescent="0.2"/>
  <cols>
    <col min="1" max="1" width="14" style="1" customWidth="1"/>
    <col min="2" max="2" width="42.140625" style="1" customWidth="1"/>
    <col min="3" max="3" width="31.5703125" style="1" customWidth="1"/>
    <col min="4" max="7" width="3.5703125" style="1" customWidth="1"/>
    <col min="8" max="8" width="3.140625" style="1" customWidth="1"/>
    <col min="9" max="27" width="3.5703125" style="1" customWidth="1"/>
    <col min="28" max="28" width="42.140625" style="7" customWidth="1"/>
    <col min="29" max="205" width="11.42578125" style="1" customWidth="1"/>
    <col min="206" max="206" width="14" style="1" customWidth="1"/>
    <col min="207" max="207" width="42.140625" style="1" customWidth="1"/>
    <col min="208" max="208" width="31.5703125" style="1" customWidth="1"/>
    <col min="209" max="213" width="3.140625" style="1" customWidth="1"/>
    <col min="214" max="214" width="3.42578125" style="1" customWidth="1"/>
    <col min="215" max="217" width="3" style="1" customWidth="1"/>
    <col min="218" max="218" width="3.5703125" style="1" customWidth="1"/>
    <col min="219" max="220" width="3" style="1" customWidth="1"/>
    <col min="221" max="222" width="2.5703125" style="1" customWidth="1"/>
    <col min="223" max="223" width="3.85546875" style="1" customWidth="1"/>
    <col min="224" max="231" width="5.42578125" style="1" customWidth="1"/>
    <col min="232" max="232" width="2.85546875" style="1" customWidth="1"/>
    <col min="233" max="233" width="30.140625" style="1" customWidth="1"/>
    <col min="234" max="234" width="5.85546875" style="1" customWidth="1"/>
    <col min="235" max="238" width="3.140625" style="1" customWidth="1"/>
    <col min="239" max="239" width="3.42578125" style="1" customWidth="1"/>
    <col min="240" max="242" width="3" style="1" customWidth="1"/>
    <col min="243" max="243" width="3.5703125" style="1" customWidth="1"/>
    <col min="244" max="245" width="3" style="1" customWidth="1"/>
    <col min="246" max="247" width="2.5703125" style="1" customWidth="1"/>
    <col min="248" max="248" width="3.85546875" style="1" customWidth="1"/>
    <col min="249" max="256" width="5.42578125" style="1"/>
    <col min="257" max="257" width="14" style="1" customWidth="1"/>
    <col min="258" max="258" width="42.140625" style="1" customWidth="1"/>
    <col min="259" max="259" width="31.5703125" style="1" customWidth="1"/>
    <col min="260" max="283" width="3.5703125" style="1" customWidth="1"/>
    <col min="284" max="284" width="69.140625" style="1" customWidth="1"/>
    <col min="285" max="461" width="11.42578125" style="1" customWidth="1"/>
    <col min="462" max="462" width="14" style="1" customWidth="1"/>
    <col min="463" max="463" width="42.140625" style="1" customWidth="1"/>
    <col min="464" max="464" width="31.5703125" style="1" customWidth="1"/>
    <col min="465" max="469" width="3.140625" style="1" customWidth="1"/>
    <col min="470" max="470" width="3.42578125" style="1" customWidth="1"/>
    <col min="471" max="473" width="3" style="1" customWidth="1"/>
    <col min="474" max="474" width="3.5703125" style="1" customWidth="1"/>
    <col min="475" max="476" width="3" style="1" customWidth="1"/>
    <col min="477" max="478" width="2.5703125" style="1" customWidth="1"/>
    <col min="479" max="479" width="3.85546875" style="1" customWidth="1"/>
    <col min="480" max="487" width="5.42578125" style="1" customWidth="1"/>
    <col min="488" max="488" width="2.85546875" style="1" customWidth="1"/>
    <col min="489" max="489" width="30.140625" style="1" customWidth="1"/>
    <col min="490" max="490" width="5.85546875" style="1" customWidth="1"/>
    <col min="491" max="494" width="3.140625" style="1" customWidth="1"/>
    <col min="495" max="495" width="3.42578125" style="1" customWidth="1"/>
    <col min="496" max="498" width="3" style="1" customWidth="1"/>
    <col min="499" max="499" width="3.5703125" style="1" customWidth="1"/>
    <col min="500" max="501" width="3" style="1" customWidth="1"/>
    <col min="502" max="503" width="2.5703125" style="1" customWidth="1"/>
    <col min="504" max="504" width="3.85546875" style="1" customWidth="1"/>
    <col min="505" max="512" width="5.42578125" style="1"/>
    <col min="513" max="513" width="14" style="1" customWidth="1"/>
    <col min="514" max="514" width="42.140625" style="1" customWidth="1"/>
    <col min="515" max="515" width="31.5703125" style="1" customWidth="1"/>
    <col min="516" max="539" width="3.5703125" style="1" customWidth="1"/>
    <col min="540" max="540" width="69.140625" style="1" customWidth="1"/>
    <col min="541" max="717" width="11.42578125" style="1" customWidth="1"/>
    <col min="718" max="718" width="14" style="1" customWidth="1"/>
    <col min="719" max="719" width="42.140625" style="1" customWidth="1"/>
    <col min="720" max="720" width="31.5703125" style="1" customWidth="1"/>
    <col min="721" max="725" width="3.140625" style="1" customWidth="1"/>
    <col min="726" max="726" width="3.42578125" style="1" customWidth="1"/>
    <col min="727" max="729" width="3" style="1" customWidth="1"/>
    <col min="730" max="730" width="3.5703125" style="1" customWidth="1"/>
    <col min="731" max="732" width="3" style="1" customWidth="1"/>
    <col min="733" max="734" width="2.5703125" style="1" customWidth="1"/>
    <col min="735" max="735" width="3.85546875" style="1" customWidth="1"/>
    <col min="736" max="743" width="5.42578125" style="1" customWidth="1"/>
    <col min="744" max="744" width="2.85546875" style="1" customWidth="1"/>
    <col min="745" max="745" width="30.140625" style="1" customWidth="1"/>
    <col min="746" max="746" width="5.85546875" style="1" customWidth="1"/>
    <col min="747" max="750" width="3.140625" style="1" customWidth="1"/>
    <col min="751" max="751" width="3.42578125" style="1" customWidth="1"/>
    <col min="752" max="754" width="3" style="1" customWidth="1"/>
    <col min="755" max="755" width="3.5703125" style="1" customWidth="1"/>
    <col min="756" max="757" width="3" style="1" customWidth="1"/>
    <col min="758" max="759" width="2.5703125" style="1" customWidth="1"/>
    <col min="760" max="760" width="3.85546875" style="1" customWidth="1"/>
    <col min="761" max="768" width="5.42578125" style="1"/>
    <col min="769" max="769" width="14" style="1" customWidth="1"/>
    <col min="770" max="770" width="42.140625" style="1" customWidth="1"/>
    <col min="771" max="771" width="31.5703125" style="1" customWidth="1"/>
    <col min="772" max="795" width="3.5703125" style="1" customWidth="1"/>
    <col min="796" max="796" width="69.140625" style="1" customWidth="1"/>
    <col min="797" max="973" width="11.42578125" style="1" customWidth="1"/>
    <col min="974" max="974" width="14" style="1" customWidth="1"/>
    <col min="975" max="975" width="42.140625" style="1" customWidth="1"/>
    <col min="976" max="976" width="31.5703125" style="1" customWidth="1"/>
    <col min="977" max="981" width="3.140625" style="1" customWidth="1"/>
    <col min="982" max="982" width="3.42578125" style="1" customWidth="1"/>
    <col min="983" max="985" width="3" style="1" customWidth="1"/>
    <col min="986" max="986" width="3.5703125" style="1" customWidth="1"/>
    <col min="987" max="988" width="3" style="1" customWidth="1"/>
    <col min="989" max="990" width="2.5703125" style="1" customWidth="1"/>
    <col min="991" max="991" width="3.85546875" style="1" customWidth="1"/>
    <col min="992" max="999" width="5.42578125" style="1" customWidth="1"/>
    <col min="1000" max="1000" width="2.85546875" style="1" customWidth="1"/>
    <col min="1001" max="1001" width="30.140625" style="1" customWidth="1"/>
    <col min="1002" max="1002" width="5.85546875" style="1" customWidth="1"/>
    <col min="1003" max="1006" width="3.140625" style="1" customWidth="1"/>
    <col min="1007" max="1007" width="3.42578125" style="1" customWidth="1"/>
    <col min="1008" max="1010" width="3" style="1" customWidth="1"/>
    <col min="1011" max="1011" width="3.5703125" style="1" customWidth="1"/>
    <col min="1012" max="1013" width="3" style="1" customWidth="1"/>
    <col min="1014" max="1015" width="2.5703125" style="1" customWidth="1"/>
    <col min="1016" max="1016" width="3.85546875" style="1" customWidth="1"/>
    <col min="1017" max="1024" width="5.42578125" style="1"/>
    <col min="1025" max="1025" width="14" style="1" customWidth="1"/>
    <col min="1026" max="1026" width="42.140625" style="1" customWidth="1"/>
    <col min="1027" max="1027" width="31.5703125" style="1" customWidth="1"/>
    <col min="1028" max="1051" width="3.5703125" style="1" customWidth="1"/>
    <col min="1052" max="1052" width="69.140625" style="1" customWidth="1"/>
    <col min="1053" max="1229" width="11.42578125" style="1" customWidth="1"/>
    <col min="1230" max="1230" width="14" style="1" customWidth="1"/>
    <col min="1231" max="1231" width="42.140625" style="1" customWidth="1"/>
    <col min="1232" max="1232" width="31.5703125" style="1" customWidth="1"/>
    <col min="1233" max="1237" width="3.140625" style="1" customWidth="1"/>
    <col min="1238" max="1238" width="3.42578125" style="1" customWidth="1"/>
    <col min="1239" max="1241" width="3" style="1" customWidth="1"/>
    <col min="1242" max="1242" width="3.5703125" style="1" customWidth="1"/>
    <col min="1243" max="1244" width="3" style="1" customWidth="1"/>
    <col min="1245" max="1246" width="2.5703125" style="1" customWidth="1"/>
    <col min="1247" max="1247" width="3.85546875" style="1" customWidth="1"/>
    <col min="1248" max="1255" width="5.42578125" style="1" customWidth="1"/>
    <col min="1256" max="1256" width="2.85546875" style="1" customWidth="1"/>
    <col min="1257" max="1257" width="30.140625" style="1" customWidth="1"/>
    <col min="1258" max="1258" width="5.85546875" style="1" customWidth="1"/>
    <col min="1259" max="1262" width="3.140625" style="1" customWidth="1"/>
    <col min="1263" max="1263" width="3.42578125" style="1" customWidth="1"/>
    <col min="1264" max="1266" width="3" style="1" customWidth="1"/>
    <col min="1267" max="1267" width="3.5703125" style="1" customWidth="1"/>
    <col min="1268" max="1269" width="3" style="1" customWidth="1"/>
    <col min="1270" max="1271" width="2.5703125" style="1" customWidth="1"/>
    <col min="1272" max="1272" width="3.85546875" style="1" customWidth="1"/>
    <col min="1273" max="1280" width="5.42578125" style="1"/>
    <col min="1281" max="1281" width="14" style="1" customWidth="1"/>
    <col min="1282" max="1282" width="42.140625" style="1" customWidth="1"/>
    <col min="1283" max="1283" width="31.5703125" style="1" customWidth="1"/>
    <col min="1284" max="1307" width="3.5703125" style="1" customWidth="1"/>
    <col min="1308" max="1308" width="69.140625" style="1" customWidth="1"/>
    <col min="1309" max="1485" width="11.42578125" style="1" customWidth="1"/>
    <col min="1486" max="1486" width="14" style="1" customWidth="1"/>
    <col min="1487" max="1487" width="42.140625" style="1" customWidth="1"/>
    <col min="1488" max="1488" width="31.5703125" style="1" customWidth="1"/>
    <col min="1489" max="1493" width="3.140625" style="1" customWidth="1"/>
    <col min="1494" max="1494" width="3.42578125" style="1" customWidth="1"/>
    <col min="1495" max="1497" width="3" style="1" customWidth="1"/>
    <col min="1498" max="1498" width="3.5703125" style="1" customWidth="1"/>
    <col min="1499" max="1500" width="3" style="1" customWidth="1"/>
    <col min="1501" max="1502" width="2.5703125" style="1" customWidth="1"/>
    <col min="1503" max="1503" width="3.85546875" style="1" customWidth="1"/>
    <col min="1504" max="1511" width="5.42578125" style="1" customWidth="1"/>
    <col min="1512" max="1512" width="2.85546875" style="1" customWidth="1"/>
    <col min="1513" max="1513" width="30.140625" style="1" customWidth="1"/>
    <col min="1514" max="1514" width="5.85546875" style="1" customWidth="1"/>
    <col min="1515" max="1518" width="3.140625" style="1" customWidth="1"/>
    <col min="1519" max="1519" width="3.42578125" style="1" customWidth="1"/>
    <col min="1520" max="1522" width="3" style="1" customWidth="1"/>
    <col min="1523" max="1523" width="3.5703125" style="1" customWidth="1"/>
    <col min="1524" max="1525" width="3" style="1" customWidth="1"/>
    <col min="1526" max="1527" width="2.5703125" style="1" customWidth="1"/>
    <col min="1528" max="1528" width="3.85546875" style="1" customWidth="1"/>
    <col min="1529" max="1536" width="5.42578125" style="1"/>
    <col min="1537" max="1537" width="14" style="1" customWidth="1"/>
    <col min="1538" max="1538" width="42.140625" style="1" customWidth="1"/>
    <col min="1539" max="1539" width="31.5703125" style="1" customWidth="1"/>
    <col min="1540" max="1563" width="3.5703125" style="1" customWidth="1"/>
    <col min="1564" max="1564" width="69.140625" style="1" customWidth="1"/>
    <col min="1565" max="1741" width="11.42578125" style="1" customWidth="1"/>
    <col min="1742" max="1742" width="14" style="1" customWidth="1"/>
    <col min="1743" max="1743" width="42.140625" style="1" customWidth="1"/>
    <col min="1744" max="1744" width="31.5703125" style="1" customWidth="1"/>
    <col min="1745" max="1749" width="3.140625" style="1" customWidth="1"/>
    <col min="1750" max="1750" width="3.42578125" style="1" customWidth="1"/>
    <col min="1751" max="1753" width="3" style="1" customWidth="1"/>
    <col min="1754" max="1754" width="3.5703125" style="1" customWidth="1"/>
    <col min="1755" max="1756" width="3" style="1" customWidth="1"/>
    <col min="1757" max="1758" width="2.5703125" style="1" customWidth="1"/>
    <col min="1759" max="1759" width="3.85546875" style="1" customWidth="1"/>
    <col min="1760" max="1767" width="5.42578125" style="1" customWidth="1"/>
    <col min="1768" max="1768" width="2.85546875" style="1" customWidth="1"/>
    <col min="1769" max="1769" width="30.140625" style="1" customWidth="1"/>
    <col min="1770" max="1770" width="5.85546875" style="1" customWidth="1"/>
    <col min="1771" max="1774" width="3.140625" style="1" customWidth="1"/>
    <col min="1775" max="1775" width="3.42578125" style="1" customWidth="1"/>
    <col min="1776" max="1778" width="3" style="1" customWidth="1"/>
    <col min="1779" max="1779" width="3.5703125" style="1" customWidth="1"/>
    <col min="1780" max="1781" width="3" style="1" customWidth="1"/>
    <col min="1782" max="1783" width="2.5703125" style="1" customWidth="1"/>
    <col min="1784" max="1784" width="3.85546875" style="1" customWidth="1"/>
    <col min="1785" max="1792" width="5.42578125" style="1"/>
    <col min="1793" max="1793" width="14" style="1" customWidth="1"/>
    <col min="1794" max="1794" width="42.140625" style="1" customWidth="1"/>
    <col min="1795" max="1795" width="31.5703125" style="1" customWidth="1"/>
    <col min="1796" max="1819" width="3.5703125" style="1" customWidth="1"/>
    <col min="1820" max="1820" width="69.140625" style="1" customWidth="1"/>
    <col min="1821" max="1997" width="11.42578125" style="1" customWidth="1"/>
    <col min="1998" max="1998" width="14" style="1" customWidth="1"/>
    <col min="1999" max="1999" width="42.140625" style="1" customWidth="1"/>
    <col min="2000" max="2000" width="31.5703125" style="1" customWidth="1"/>
    <col min="2001" max="2005" width="3.140625" style="1" customWidth="1"/>
    <col min="2006" max="2006" width="3.42578125" style="1" customWidth="1"/>
    <col min="2007" max="2009" width="3" style="1" customWidth="1"/>
    <col min="2010" max="2010" width="3.5703125" style="1" customWidth="1"/>
    <col min="2011" max="2012" width="3" style="1" customWidth="1"/>
    <col min="2013" max="2014" width="2.5703125" style="1" customWidth="1"/>
    <col min="2015" max="2015" width="3.85546875" style="1" customWidth="1"/>
    <col min="2016" max="2023" width="5.42578125" style="1" customWidth="1"/>
    <col min="2024" max="2024" width="2.85546875" style="1" customWidth="1"/>
    <col min="2025" max="2025" width="30.140625" style="1" customWidth="1"/>
    <col min="2026" max="2026" width="5.85546875" style="1" customWidth="1"/>
    <col min="2027" max="2030" width="3.140625" style="1" customWidth="1"/>
    <col min="2031" max="2031" width="3.42578125" style="1" customWidth="1"/>
    <col min="2032" max="2034" width="3" style="1" customWidth="1"/>
    <col min="2035" max="2035" width="3.5703125" style="1" customWidth="1"/>
    <col min="2036" max="2037" width="3" style="1" customWidth="1"/>
    <col min="2038" max="2039" width="2.5703125" style="1" customWidth="1"/>
    <col min="2040" max="2040" width="3.85546875" style="1" customWidth="1"/>
    <col min="2041" max="2048" width="5.42578125" style="1"/>
    <col min="2049" max="2049" width="14" style="1" customWidth="1"/>
    <col min="2050" max="2050" width="42.140625" style="1" customWidth="1"/>
    <col min="2051" max="2051" width="31.5703125" style="1" customWidth="1"/>
    <col min="2052" max="2075" width="3.5703125" style="1" customWidth="1"/>
    <col min="2076" max="2076" width="69.140625" style="1" customWidth="1"/>
    <col min="2077" max="2253" width="11.42578125" style="1" customWidth="1"/>
    <col min="2254" max="2254" width="14" style="1" customWidth="1"/>
    <col min="2255" max="2255" width="42.140625" style="1" customWidth="1"/>
    <col min="2256" max="2256" width="31.5703125" style="1" customWidth="1"/>
    <col min="2257" max="2261" width="3.140625" style="1" customWidth="1"/>
    <col min="2262" max="2262" width="3.42578125" style="1" customWidth="1"/>
    <col min="2263" max="2265" width="3" style="1" customWidth="1"/>
    <col min="2266" max="2266" width="3.5703125" style="1" customWidth="1"/>
    <col min="2267" max="2268" width="3" style="1" customWidth="1"/>
    <col min="2269" max="2270" width="2.5703125" style="1" customWidth="1"/>
    <col min="2271" max="2271" width="3.85546875" style="1" customWidth="1"/>
    <col min="2272" max="2279" width="5.42578125" style="1" customWidth="1"/>
    <col min="2280" max="2280" width="2.85546875" style="1" customWidth="1"/>
    <col min="2281" max="2281" width="30.140625" style="1" customWidth="1"/>
    <col min="2282" max="2282" width="5.85546875" style="1" customWidth="1"/>
    <col min="2283" max="2286" width="3.140625" style="1" customWidth="1"/>
    <col min="2287" max="2287" width="3.42578125" style="1" customWidth="1"/>
    <col min="2288" max="2290" width="3" style="1" customWidth="1"/>
    <col min="2291" max="2291" width="3.5703125" style="1" customWidth="1"/>
    <col min="2292" max="2293" width="3" style="1" customWidth="1"/>
    <col min="2294" max="2295" width="2.5703125" style="1" customWidth="1"/>
    <col min="2296" max="2296" width="3.85546875" style="1" customWidth="1"/>
    <col min="2297" max="2304" width="5.42578125" style="1"/>
    <col min="2305" max="2305" width="14" style="1" customWidth="1"/>
    <col min="2306" max="2306" width="42.140625" style="1" customWidth="1"/>
    <col min="2307" max="2307" width="31.5703125" style="1" customWidth="1"/>
    <col min="2308" max="2331" width="3.5703125" style="1" customWidth="1"/>
    <col min="2332" max="2332" width="69.140625" style="1" customWidth="1"/>
    <col min="2333" max="2509" width="11.42578125" style="1" customWidth="1"/>
    <col min="2510" max="2510" width="14" style="1" customWidth="1"/>
    <col min="2511" max="2511" width="42.140625" style="1" customWidth="1"/>
    <col min="2512" max="2512" width="31.5703125" style="1" customWidth="1"/>
    <col min="2513" max="2517" width="3.140625" style="1" customWidth="1"/>
    <col min="2518" max="2518" width="3.42578125" style="1" customWidth="1"/>
    <col min="2519" max="2521" width="3" style="1" customWidth="1"/>
    <col min="2522" max="2522" width="3.5703125" style="1" customWidth="1"/>
    <col min="2523" max="2524" width="3" style="1" customWidth="1"/>
    <col min="2525" max="2526" width="2.5703125" style="1" customWidth="1"/>
    <col min="2527" max="2527" width="3.85546875" style="1" customWidth="1"/>
    <col min="2528" max="2535" width="5.42578125" style="1" customWidth="1"/>
    <col min="2536" max="2536" width="2.85546875" style="1" customWidth="1"/>
    <col min="2537" max="2537" width="30.140625" style="1" customWidth="1"/>
    <col min="2538" max="2538" width="5.85546875" style="1" customWidth="1"/>
    <col min="2539" max="2542" width="3.140625" style="1" customWidth="1"/>
    <col min="2543" max="2543" width="3.42578125" style="1" customWidth="1"/>
    <col min="2544" max="2546" width="3" style="1" customWidth="1"/>
    <col min="2547" max="2547" width="3.5703125" style="1" customWidth="1"/>
    <col min="2548" max="2549" width="3" style="1" customWidth="1"/>
    <col min="2550" max="2551" width="2.5703125" style="1" customWidth="1"/>
    <col min="2552" max="2552" width="3.85546875" style="1" customWidth="1"/>
    <col min="2553" max="2560" width="5.42578125" style="1"/>
    <col min="2561" max="2561" width="14" style="1" customWidth="1"/>
    <col min="2562" max="2562" width="42.140625" style="1" customWidth="1"/>
    <col min="2563" max="2563" width="31.5703125" style="1" customWidth="1"/>
    <col min="2564" max="2587" width="3.5703125" style="1" customWidth="1"/>
    <col min="2588" max="2588" width="69.140625" style="1" customWidth="1"/>
    <col min="2589" max="2765" width="11.42578125" style="1" customWidth="1"/>
    <col min="2766" max="2766" width="14" style="1" customWidth="1"/>
    <col min="2767" max="2767" width="42.140625" style="1" customWidth="1"/>
    <col min="2768" max="2768" width="31.5703125" style="1" customWidth="1"/>
    <col min="2769" max="2773" width="3.140625" style="1" customWidth="1"/>
    <col min="2774" max="2774" width="3.42578125" style="1" customWidth="1"/>
    <col min="2775" max="2777" width="3" style="1" customWidth="1"/>
    <col min="2778" max="2778" width="3.5703125" style="1" customWidth="1"/>
    <col min="2779" max="2780" width="3" style="1" customWidth="1"/>
    <col min="2781" max="2782" width="2.5703125" style="1" customWidth="1"/>
    <col min="2783" max="2783" width="3.85546875" style="1" customWidth="1"/>
    <col min="2784" max="2791" width="5.42578125" style="1" customWidth="1"/>
    <col min="2792" max="2792" width="2.85546875" style="1" customWidth="1"/>
    <col min="2793" max="2793" width="30.140625" style="1" customWidth="1"/>
    <col min="2794" max="2794" width="5.85546875" style="1" customWidth="1"/>
    <col min="2795" max="2798" width="3.140625" style="1" customWidth="1"/>
    <col min="2799" max="2799" width="3.42578125" style="1" customWidth="1"/>
    <col min="2800" max="2802" width="3" style="1" customWidth="1"/>
    <col min="2803" max="2803" width="3.5703125" style="1" customWidth="1"/>
    <col min="2804" max="2805" width="3" style="1" customWidth="1"/>
    <col min="2806" max="2807" width="2.5703125" style="1" customWidth="1"/>
    <col min="2808" max="2808" width="3.85546875" style="1" customWidth="1"/>
    <col min="2809" max="2816" width="5.42578125" style="1"/>
    <col min="2817" max="2817" width="14" style="1" customWidth="1"/>
    <col min="2818" max="2818" width="42.140625" style="1" customWidth="1"/>
    <col min="2819" max="2819" width="31.5703125" style="1" customWidth="1"/>
    <col min="2820" max="2843" width="3.5703125" style="1" customWidth="1"/>
    <col min="2844" max="2844" width="69.140625" style="1" customWidth="1"/>
    <col min="2845" max="3021" width="11.42578125" style="1" customWidth="1"/>
    <col min="3022" max="3022" width="14" style="1" customWidth="1"/>
    <col min="3023" max="3023" width="42.140625" style="1" customWidth="1"/>
    <col min="3024" max="3024" width="31.5703125" style="1" customWidth="1"/>
    <col min="3025" max="3029" width="3.140625" style="1" customWidth="1"/>
    <col min="3030" max="3030" width="3.42578125" style="1" customWidth="1"/>
    <col min="3031" max="3033" width="3" style="1" customWidth="1"/>
    <col min="3034" max="3034" width="3.5703125" style="1" customWidth="1"/>
    <col min="3035" max="3036" width="3" style="1" customWidth="1"/>
    <col min="3037" max="3038" width="2.5703125" style="1" customWidth="1"/>
    <col min="3039" max="3039" width="3.85546875" style="1" customWidth="1"/>
    <col min="3040" max="3047" width="5.42578125" style="1" customWidth="1"/>
    <col min="3048" max="3048" width="2.85546875" style="1" customWidth="1"/>
    <col min="3049" max="3049" width="30.140625" style="1" customWidth="1"/>
    <col min="3050" max="3050" width="5.85546875" style="1" customWidth="1"/>
    <col min="3051" max="3054" width="3.140625" style="1" customWidth="1"/>
    <col min="3055" max="3055" width="3.42578125" style="1" customWidth="1"/>
    <col min="3056" max="3058" width="3" style="1" customWidth="1"/>
    <col min="3059" max="3059" width="3.5703125" style="1" customWidth="1"/>
    <col min="3060" max="3061" width="3" style="1" customWidth="1"/>
    <col min="3062" max="3063" width="2.5703125" style="1" customWidth="1"/>
    <col min="3064" max="3064" width="3.85546875" style="1" customWidth="1"/>
    <col min="3065" max="3072" width="5.42578125" style="1"/>
    <col min="3073" max="3073" width="14" style="1" customWidth="1"/>
    <col min="3074" max="3074" width="42.140625" style="1" customWidth="1"/>
    <col min="3075" max="3075" width="31.5703125" style="1" customWidth="1"/>
    <col min="3076" max="3099" width="3.5703125" style="1" customWidth="1"/>
    <col min="3100" max="3100" width="69.140625" style="1" customWidth="1"/>
    <col min="3101" max="3277" width="11.42578125" style="1" customWidth="1"/>
    <col min="3278" max="3278" width="14" style="1" customWidth="1"/>
    <col min="3279" max="3279" width="42.140625" style="1" customWidth="1"/>
    <col min="3280" max="3280" width="31.5703125" style="1" customWidth="1"/>
    <col min="3281" max="3285" width="3.140625" style="1" customWidth="1"/>
    <col min="3286" max="3286" width="3.42578125" style="1" customWidth="1"/>
    <col min="3287" max="3289" width="3" style="1" customWidth="1"/>
    <col min="3290" max="3290" width="3.5703125" style="1" customWidth="1"/>
    <col min="3291" max="3292" width="3" style="1" customWidth="1"/>
    <col min="3293" max="3294" width="2.5703125" style="1" customWidth="1"/>
    <col min="3295" max="3295" width="3.85546875" style="1" customWidth="1"/>
    <col min="3296" max="3303" width="5.42578125" style="1" customWidth="1"/>
    <col min="3304" max="3304" width="2.85546875" style="1" customWidth="1"/>
    <col min="3305" max="3305" width="30.140625" style="1" customWidth="1"/>
    <col min="3306" max="3306" width="5.85546875" style="1" customWidth="1"/>
    <col min="3307" max="3310" width="3.140625" style="1" customWidth="1"/>
    <col min="3311" max="3311" width="3.42578125" style="1" customWidth="1"/>
    <col min="3312" max="3314" width="3" style="1" customWidth="1"/>
    <col min="3315" max="3315" width="3.5703125" style="1" customWidth="1"/>
    <col min="3316" max="3317" width="3" style="1" customWidth="1"/>
    <col min="3318" max="3319" width="2.5703125" style="1" customWidth="1"/>
    <col min="3320" max="3320" width="3.85546875" style="1" customWidth="1"/>
    <col min="3321" max="3328" width="5.42578125" style="1"/>
    <col min="3329" max="3329" width="14" style="1" customWidth="1"/>
    <col min="3330" max="3330" width="42.140625" style="1" customWidth="1"/>
    <col min="3331" max="3331" width="31.5703125" style="1" customWidth="1"/>
    <col min="3332" max="3355" width="3.5703125" style="1" customWidth="1"/>
    <col min="3356" max="3356" width="69.140625" style="1" customWidth="1"/>
    <col min="3357" max="3533" width="11.42578125" style="1" customWidth="1"/>
    <col min="3534" max="3534" width="14" style="1" customWidth="1"/>
    <col min="3535" max="3535" width="42.140625" style="1" customWidth="1"/>
    <col min="3536" max="3536" width="31.5703125" style="1" customWidth="1"/>
    <col min="3537" max="3541" width="3.140625" style="1" customWidth="1"/>
    <col min="3542" max="3542" width="3.42578125" style="1" customWidth="1"/>
    <col min="3543" max="3545" width="3" style="1" customWidth="1"/>
    <col min="3546" max="3546" width="3.5703125" style="1" customWidth="1"/>
    <col min="3547" max="3548" width="3" style="1" customWidth="1"/>
    <col min="3549" max="3550" width="2.5703125" style="1" customWidth="1"/>
    <col min="3551" max="3551" width="3.85546875" style="1" customWidth="1"/>
    <col min="3552" max="3559" width="5.42578125" style="1" customWidth="1"/>
    <col min="3560" max="3560" width="2.85546875" style="1" customWidth="1"/>
    <col min="3561" max="3561" width="30.140625" style="1" customWidth="1"/>
    <col min="3562" max="3562" width="5.85546875" style="1" customWidth="1"/>
    <col min="3563" max="3566" width="3.140625" style="1" customWidth="1"/>
    <col min="3567" max="3567" width="3.42578125" style="1" customWidth="1"/>
    <col min="3568" max="3570" width="3" style="1" customWidth="1"/>
    <col min="3571" max="3571" width="3.5703125" style="1" customWidth="1"/>
    <col min="3572" max="3573" width="3" style="1" customWidth="1"/>
    <col min="3574" max="3575" width="2.5703125" style="1" customWidth="1"/>
    <col min="3576" max="3576" width="3.85546875" style="1" customWidth="1"/>
    <col min="3577" max="3584" width="5.42578125" style="1"/>
    <col min="3585" max="3585" width="14" style="1" customWidth="1"/>
    <col min="3586" max="3586" width="42.140625" style="1" customWidth="1"/>
    <col min="3587" max="3587" width="31.5703125" style="1" customWidth="1"/>
    <col min="3588" max="3611" width="3.5703125" style="1" customWidth="1"/>
    <col min="3612" max="3612" width="69.140625" style="1" customWidth="1"/>
    <col min="3613" max="3789" width="11.42578125" style="1" customWidth="1"/>
    <col min="3790" max="3790" width="14" style="1" customWidth="1"/>
    <col min="3791" max="3791" width="42.140625" style="1" customWidth="1"/>
    <col min="3792" max="3792" width="31.5703125" style="1" customWidth="1"/>
    <col min="3793" max="3797" width="3.140625" style="1" customWidth="1"/>
    <col min="3798" max="3798" width="3.42578125" style="1" customWidth="1"/>
    <col min="3799" max="3801" width="3" style="1" customWidth="1"/>
    <col min="3802" max="3802" width="3.5703125" style="1" customWidth="1"/>
    <col min="3803" max="3804" width="3" style="1" customWidth="1"/>
    <col min="3805" max="3806" width="2.5703125" style="1" customWidth="1"/>
    <col min="3807" max="3807" width="3.85546875" style="1" customWidth="1"/>
    <col min="3808" max="3815" width="5.42578125" style="1" customWidth="1"/>
    <col min="3816" max="3816" width="2.85546875" style="1" customWidth="1"/>
    <col min="3817" max="3817" width="30.140625" style="1" customWidth="1"/>
    <col min="3818" max="3818" width="5.85546875" style="1" customWidth="1"/>
    <col min="3819" max="3822" width="3.140625" style="1" customWidth="1"/>
    <col min="3823" max="3823" width="3.42578125" style="1" customWidth="1"/>
    <col min="3824" max="3826" width="3" style="1" customWidth="1"/>
    <col min="3827" max="3827" width="3.5703125" style="1" customWidth="1"/>
    <col min="3828" max="3829" width="3" style="1" customWidth="1"/>
    <col min="3830" max="3831" width="2.5703125" style="1" customWidth="1"/>
    <col min="3832" max="3832" width="3.85546875" style="1" customWidth="1"/>
    <col min="3833" max="3840" width="5.42578125" style="1"/>
    <col min="3841" max="3841" width="14" style="1" customWidth="1"/>
    <col min="3842" max="3842" width="42.140625" style="1" customWidth="1"/>
    <col min="3843" max="3843" width="31.5703125" style="1" customWidth="1"/>
    <col min="3844" max="3867" width="3.5703125" style="1" customWidth="1"/>
    <col min="3868" max="3868" width="69.140625" style="1" customWidth="1"/>
    <col min="3869" max="4045" width="11.42578125" style="1" customWidth="1"/>
    <col min="4046" max="4046" width="14" style="1" customWidth="1"/>
    <col min="4047" max="4047" width="42.140625" style="1" customWidth="1"/>
    <col min="4048" max="4048" width="31.5703125" style="1" customWidth="1"/>
    <col min="4049" max="4053" width="3.140625" style="1" customWidth="1"/>
    <col min="4054" max="4054" width="3.42578125" style="1" customWidth="1"/>
    <col min="4055" max="4057" width="3" style="1" customWidth="1"/>
    <col min="4058" max="4058" width="3.5703125" style="1" customWidth="1"/>
    <col min="4059" max="4060" width="3" style="1" customWidth="1"/>
    <col min="4061" max="4062" width="2.5703125" style="1" customWidth="1"/>
    <col min="4063" max="4063" width="3.85546875" style="1" customWidth="1"/>
    <col min="4064" max="4071" width="5.42578125" style="1" customWidth="1"/>
    <col min="4072" max="4072" width="2.85546875" style="1" customWidth="1"/>
    <col min="4073" max="4073" width="30.140625" style="1" customWidth="1"/>
    <col min="4074" max="4074" width="5.85546875" style="1" customWidth="1"/>
    <col min="4075" max="4078" width="3.140625" style="1" customWidth="1"/>
    <col min="4079" max="4079" width="3.42578125" style="1" customWidth="1"/>
    <col min="4080" max="4082" width="3" style="1" customWidth="1"/>
    <col min="4083" max="4083" width="3.5703125" style="1" customWidth="1"/>
    <col min="4084" max="4085" width="3" style="1" customWidth="1"/>
    <col min="4086" max="4087" width="2.5703125" style="1" customWidth="1"/>
    <col min="4088" max="4088" width="3.85546875" style="1" customWidth="1"/>
    <col min="4089" max="4096" width="5.42578125" style="1"/>
    <col min="4097" max="4097" width="14" style="1" customWidth="1"/>
    <col min="4098" max="4098" width="42.140625" style="1" customWidth="1"/>
    <col min="4099" max="4099" width="31.5703125" style="1" customWidth="1"/>
    <col min="4100" max="4123" width="3.5703125" style="1" customWidth="1"/>
    <col min="4124" max="4124" width="69.140625" style="1" customWidth="1"/>
    <col min="4125" max="4301" width="11.42578125" style="1" customWidth="1"/>
    <col min="4302" max="4302" width="14" style="1" customWidth="1"/>
    <col min="4303" max="4303" width="42.140625" style="1" customWidth="1"/>
    <col min="4304" max="4304" width="31.5703125" style="1" customWidth="1"/>
    <col min="4305" max="4309" width="3.140625" style="1" customWidth="1"/>
    <col min="4310" max="4310" width="3.42578125" style="1" customWidth="1"/>
    <col min="4311" max="4313" width="3" style="1" customWidth="1"/>
    <col min="4314" max="4314" width="3.5703125" style="1" customWidth="1"/>
    <col min="4315" max="4316" width="3" style="1" customWidth="1"/>
    <col min="4317" max="4318" width="2.5703125" style="1" customWidth="1"/>
    <col min="4319" max="4319" width="3.85546875" style="1" customWidth="1"/>
    <col min="4320" max="4327" width="5.42578125" style="1" customWidth="1"/>
    <col min="4328" max="4328" width="2.85546875" style="1" customWidth="1"/>
    <col min="4329" max="4329" width="30.140625" style="1" customWidth="1"/>
    <col min="4330" max="4330" width="5.85546875" style="1" customWidth="1"/>
    <col min="4331" max="4334" width="3.140625" style="1" customWidth="1"/>
    <col min="4335" max="4335" width="3.42578125" style="1" customWidth="1"/>
    <col min="4336" max="4338" width="3" style="1" customWidth="1"/>
    <col min="4339" max="4339" width="3.5703125" style="1" customWidth="1"/>
    <col min="4340" max="4341" width="3" style="1" customWidth="1"/>
    <col min="4342" max="4343" width="2.5703125" style="1" customWidth="1"/>
    <col min="4344" max="4344" width="3.85546875" style="1" customWidth="1"/>
    <col min="4345" max="4352" width="5.42578125" style="1"/>
    <col min="4353" max="4353" width="14" style="1" customWidth="1"/>
    <col min="4354" max="4354" width="42.140625" style="1" customWidth="1"/>
    <col min="4355" max="4355" width="31.5703125" style="1" customWidth="1"/>
    <col min="4356" max="4379" width="3.5703125" style="1" customWidth="1"/>
    <col min="4380" max="4380" width="69.140625" style="1" customWidth="1"/>
    <col min="4381" max="4557" width="11.42578125" style="1" customWidth="1"/>
    <col min="4558" max="4558" width="14" style="1" customWidth="1"/>
    <col min="4559" max="4559" width="42.140625" style="1" customWidth="1"/>
    <col min="4560" max="4560" width="31.5703125" style="1" customWidth="1"/>
    <col min="4561" max="4565" width="3.140625" style="1" customWidth="1"/>
    <col min="4566" max="4566" width="3.42578125" style="1" customWidth="1"/>
    <col min="4567" max="4569" width="3" style="1" customWidth="1"/>
    <col min="4570" max="4570" width="3.5703125" style="1" customWidth="1"/>
    <col min="4571" max="4572" width="3" style="1" customWidth="1"/>
    <col min="4573" max="4574" width="2.5703125" style="1" customWidth="1"/>
    <col min="4575" max="4575" width="3.85546875" style="1" customWidth="1"/>
    <col min="4576" max="4583" width="5.42578125" style="1" customWidth="1"/>
    <col min="4584" max="4584" width="2.85546875" style="1" customWidth="1"/>
    <col min="4585" max="4585" width="30.140625" style="1" customWidth="1"/>
    <col min="4586" max="4586" width="5.85546875" style="1" customWidth="1"/>
    <col min="4587" max="4590" width="3.140625" style="1" customWidth="1"/>
    <col min="4591" max="4591" width="3.42578125" style="1" customWidth="1"/>
    <col min="4592" max="4594" width="3" style="1" customWidth="1"/>
    <col min="4595" max="4595" width="3.5703125" style="1" customWidth="1"/>
    <col min="4596" max="4597" width="3" style="1" customWidth="1"/>
    <col min="4598" max="4599" width="2.5703125" style="1" customWidth="1"/>
    <col min="4600" max="4600" width="3.85546875" style="1" customWidth="1"/>
    <col min="4601" max="4608" width="5.42578125" style="1"/>
    <col min="4609" max="4609" width="14" style="1" customWidth="1"/>
    <col min="4610" max="4610" width="42.140625" style="1" customWidth="1"/>
    <col min="4611" max="4611" width="31.5703125" style="1" customWidth="1"/>
    <col min="4612" max="4635" width="3.5703125" style="1" customWidth="1"/>
    <col min="4636" max="4636" width="69.140625" style="1" customWidth="1"/>
    <col min="4637" max="4813" width="11.42578125" style="1" customWidth="1"/>
    <col min="4814" max="4814" width="14" style="1" customWidth="1"/>
    <col min="4815" max="4815" width="42.140625" style="1" customWidth="1"/>
    <col min="4816" max="4816" width="31.5703125" style="1" customWidth="1"/>
    <col min="4817" max="4821" width="3.140625" style="1" customWidth="1"/>
    <col min="4822" max="4822" width="3.42578125" style="1" customWidth="1"/>
    <col min="4823" max="4825" width="3" style="1" customWidth="1"/>
    <col min="4826" max="4826" width="3.5703125" style="1" customWidth="1"/>
    <col min="4827" max="4828" width="3" style="1" customWidth="1"/>
    <col min="4829" max="4830" width="2.5703125" style="1" customWidth="1"/>
    <col min="4831" max="4831" width="3.85546875" style="1" customWidth="1"/>
    <col min="4832" max="4839" width="5.42578125" style="1" customWidth="1"/>
    <col min="4840" max="4840" width="2.85546875" style="1" customWidth="1"/>
    <col min="4841" max="4841" width="30.140625" style="1" customWidth="1"/>
    <col min="4842" max="4842" width="5.85546875" style="1" customWidth="1"/>
    <col min="4843" max="4846" width="3.140625" style="1" customWidth="1"/>
    <col min="4847" max="4847" width="3.42578125" style="1" customWidth="1"/>
    <col min="4848" max="4850" width="3" style="1" customWidth="1"/>
    <col min="4851" max="4851" width="3.5703125" style="1" customWidth="1"/>
    <col min="4852" max="4853" width="3" style="1" customWidth="1"/>
    <col min="4854" max="4855" width="2.5703125" style="1" customWidth="1"/>
    <col min="4856" max="4856" width="3.85546875" style="1" customWidth="1"/>
    <col min="4857" max="4864" width="5.42578125" style="1"/>
    <col min="4865" max="4865" width="14" style="1" customWidth="1"/>
    <col min="4866" max="4866" width="42.140625" style="1" customWidth="1"/>
    <col min="4867" max="4867" width="31.5703125" style="1" customWidth="1"/>
    <col min="4868" max="4891" width="3.5703125" style="1" customWidth="1"/>
    <col min="4892" max="4892" width="69.140625" style="1" customWidth="1"/>
    <col min="4893" max="5069" width="11.42578125" style="1" customWidth="1"/>
    <col min="5070" max="5070" width="14" style="1" customWidth="1"/>
    <col min="5071" max="5071" width="42.140625" style="1" customWidth="1"/>
    <col min="5072" max="5072" width="31.5703125" style="1" customWidth="1"/>
    <col min="5073" max="5077" width="3.140625" style="1" customWidth="1"/>
    <col min="5078" max="5078" width="3.42578125" style="1" customWidth="1"/>
    <col min="5079" max="5081" width="3" style="1" customWidth="1"/>
    <col min="5082" max="5082" width="3.5703125" style="1" customWidth="1"/>
    <col min="5083" max="5084" width="3" style="1" customWidth="1"/>
    <col min="5085" max="5086" width="2.5703125" style="1" customWidth="1"/>
    <col min="5087" max="5087" width="3.85546875" style="1" customWidth="1"/>
    <col min="5088" max="5095" width="5.42578125" style="1" customWidth="1"/>
    <col min="5096" max="5096" width="2.85546875" style="1" customWidth="1"/>
    <col min="5097" max="5097" width="30.140625" style="1" customWidth="1"/>
    <col min="5098" max="5098" width="5.85546875" style="1" customWidth="1"/>
    <col min="5099" max="5102" width="3.140625" style="1" customWidth="1"/>
    <col min="5103" max="5103" width="3.42578125" style="1" customWidth="1"/>
    <col min="5104" max="5106" width="3" style="1" customWidth="1"/>
    <col min="5107" max="5107" width="3.5703125" style="1" customWidth="1"/>
    <col min="5108" max="5109" width="3" style="1" customWidth="1"/>
    <col min="5110" max="5111" width="2.5703125" style="1" customWidth="1"/>
    <col min="5112" max="5112" width="3.85546875" style="1" customWidth="1"/>
    <col min="5113" max="5120" width="5.42578125" style="1"/>
    <col min="5121" max="5121" width="14" style="1" customWidth="1"/>
    <col min="5122" max="5122" width="42.140625" style="1" customWidth="1"/>
    <col min="5123" max="5123" width="31.5703125" style="1" customWidth="1"/>
    <col min="5124" max="5147" width="3.5703125" style="1" customWidth="1"/>
    <col min="5148" max="5148" width="69.140625" style="1" customWidth="1"/>
    <col min="5149" max="5325" width="11.42578125" style="1" customWidth="1"/>
    <col min="5326" max="5326" width="14" style="1" customWidth="1"/>
    <col min="5327" max="5327" width="42.140625" style="1" customWidth="1"/>
    <col min="5328" max="5328" width="31.5703125" style="1" customWidth="1"/>
    <col min="5329" max="5333" width="3.140625" style="1" customWidth="1"/>
    <col min="5334" max="5334" width="3.42578125" style="1" customWidth="1"/>
    <col min="5335" max="5337" width="3" style="1" customWidth="1"/>
    <col min="5338" max="5338" width="3.5703125" style="1" customWidth="1"/>
    <col min="5339" max="5340" width="3" style="1" customWidth="1"/>
    <col min="5341" max="5342" width="2.5703125" style="1" customWidth="1"/>
    <col min="5343" max="5343" width="3.85546875" style="1" customWidth="1"/>
    <col min="5344" max="5351" width="5.42578125" style="1" customWidth="1"/>
    <col min="5352" max="5352" width="2.85546875" style="1" customWidth="1"/>
    <col min="5353" max="5353" width="30.140625" style="1" customWidth="1"/>
    <col min="5354" max="5354" width="5.85546875" style="1" customWidth="1"/>
    <col min="5355" max="5358" width="3.140625" style="1" customWidth="1"/>
    <col min="5359" max="5359" width="3.42578125" style="1" customWidth="1"/>
    <col min="5360" max="5362" width="3" style="1" customWidth="1"/>
    <col min="5363" max="5363" width="3.5703125" style="1" customWidth="1"/>
    <col min="5364" max="5365" width="3" style="1" customWidth="1"/>
    <col min="5366" max="5367" width="2.5703125" style="1" customWidth="1"/>
    <col min="5368" max="5368" width="3.85546875" style="1" customWidth="1"/>
    <col min="5369" max="5376" width="5.42578125" style="1"/>
    <col min="5377" max="5377" width="14" style="1" customWidth="1"/>
    <col min="5378" max="5378" width="42.140625" style="1" customWidth="1"/>
    <col min="5379" max="5379" width="31.5703125" style="1" customWidth="1"/>
    <col min="5380" max="5403" width="3.5703125" style="1" customWidth="1"/>
    <col min="5404" max="5404" width="69.140625" style="1" customWidth="1"/>
    <col min="5405" max="5581" width="11.42578125" style="1" customWidth="1"/>
    <col min="5582" max="5582" width="14" style="1" customWidth="1"/>
    <col min="5583" max="5583" width="42.140625" style="1" customWidth="1"/>
    <col min="5584" max="5584" width="31.5703125" style="1" customWidth="1"/>
    <col min="5585" max="5589" width="3.140625" style="1" customWidth="1"/>
    <col min="5590" max="5590" width="3.42578125" style="1" customWidth="1"/>
    <col min="5591" max="5593" width="3" style="1" customWidth="1"/>
    <col min="5594" max="5594" width="3.5703125" style="1" customWidth="1"/>
    <col min="5595" max="5596" width="3" style="1" customWidth="1"/>
    <col min="5597" max="5598" width="2.5703125" style="1" customWidth="1"/>
    <col min="5599" max="5599" width="3.85546875" style="1" customWidth="1"/>
    <col min="5600" max="5607" width="5.42578125" style="1" customWidth="1"/>
    <col min="5608" max="5608" width="2.85546875" style="1" customWidth="1"/>
    <col min="5609" max="5609" width="30.140625" style="1" customWidth="1"/>
    <col min="5610" max="5610" width="5.85546875" style="1" customWidth="1"/>
    <col min="5611" max="5614" width="3.140625" style="1" customWidth="1"/>
    <col min="5615" max="5615" width="3.42578125" style="1" customWidth="1"/>
    <col min="5616" max="5618" width="3" style="1" customWidth="1"/>
    <col min="5619" max="5619" width="3.5703125" style="1" customWidth="1"/>
    <col min="5620" max="5621" width="3" style="1" customWidth="1"/>
    <col min="5622" max="5623" width="2.5703125" style="1" customWidth="1"/>
    <col min="5624" max="5624" width="3.85546875" style="1" customWidth="1"/>
    <col min="5625" max="5632" width="5.42578125" style="1"/>
    <col min="5633" max="5633" width="14" style="1" customWidth="1"/>
    <col min="5634" max="5634" width="42.140625" style="1" customWidth="1"/>
    <col min="5635" max="5635" width="31.5703125" style="1" customWidth="1"/>
    <col min="5636" max="5659" width="3.5703125" style="1" customWidth="1"/>
    <col min="5660" max="5660" width="69.140625" style="1" customWidth="1"/>
    <col min="5661" max="5837" width="11.42578125" style="1" customWidth="1"/>
    <col min="5838" max="5838" width="14" style="1" customWidth="1"/>
    <col min="5839" max="5839" width="42.140625" style="1" customWidth="1"/>
    <col min="5840" max="5840" width="31.5703125" style="1" customWidth="1"/>
    <col min="5841" max="5845" width="3.140625" style="1" customWidth="1"/>
    <col min="5846" max="5846" width="3.42578125" style="1" customWidth="1"/>
    <col min="5847" max="5849" width="3" style="1" customWidth="1"/>
    <col min="5850" max="5850" width="3.5703125" style="1" customWidth="1"/>
    <col min="5851" max="5852" width="3" style="1" customWidth="1"/>
    <col min="5853" max="5854" width="2.5703125" style="1" customWidth="1"/>
    <col min="5855" max="5855" width="3.85546875" style="1" customWidth="1"/>
    <col min="5856" max="5863" width="5.42578125" style="1" customWidth="1"/>
    <col min="5864" max="5864" width="2.85546875" style="1" customWidth="1"/>
    <col min="5865" max="5865" width="30.140625" style="1" customWidth="1"/>
    <col min="5866" max="5866" width="5.85546875" style="1" customWidth="1"/>
    <col min="5867" max="5870" width="3.140625" style="1" customWidth="1"/>
    <col min="5871" max="5871" width="3.42578125" style="1" customWidth="1"/>
    <col min="5872" max="5874" width="3" style="1" customWidth="1"/>
    <col min="5875" max="5875" width="3.5703125" style="1" customWidth="1"/>
    <col min="5876" max="5877" width="3" style="1" customWidth="1"/>
    <col min="5878" max="5879" width="2.5703125" style="1" customWidth="1"/>
    <col min="5880" max="5880" width="3.85546875" style="1" customWidth="1"/>
    <col min="5881" max="5888" width="5.42578125" style="1"/>
    <col min="5889" max="5889" width="14" style="1" customWidth="1"/>
    <col min="5890" max="5890" width="42.140625" style="1" customWidth="1"/>
    <col min="5891" max="5891" width="31.5703125" style="1" customWidth="1"/>
    <col min="5892" max="5915" width="3.5703125" style="1" customWidth="1"/>
    <col min="5916" max="5916" width="69.140625" style="1" customWidth="1"/>
    <col min="5917" max="6093" width="11.42578125" style="1" customWidth="1"/>
    <col min="6094" max="6094" width="14" style="1" customWidth="1"/>
    <col min="6095" max="6095" width="42.140625" style="1" customWidth="1"/>
    <col min="6096" max="6096" width="31.5703125" style="1" customWidth="1"/>
    <col min="6097" max="6101" width="3.140625" style="1" customWidth="1"/>
    <col min="6102" max="6102" width="3.42578125" style="1" customWidth="1"/>
    <col min="6103" max="6105" width="3" style="1" customWidth="1"/>
    <col min="6106" max="6106" width="3.5703125" style="1" customWidth="1"/>
    <col min="6107" max="6108" width="3" style="1" customWidth="1"/>
    <col min="6109" max="6110" width="2.5703125" style="1" customWidth="1"/>
    <col min="6111" max="6111" width="3.85546875" style="1" customWidth="1"/>
    <col min="6112" max="6119" width="5.42578125" style="1" customWidth="1"/>
    <col min="6120" max="6120" width="2.85546875" style="1" customWidth="1"/>
    <col min="6121" max="6121" width="30.140625" style="1" customWidth="1"/>
    <col min="6122" max="6122" width="5.85546875" style="1" customWidth="1"/>
    <col min="6123" max="6126" width="3.140625" style="1" customWidth="1"/>
    <col min="6127" max="6127" width="3.42578125" style="1" customWidth="1"/>
    <col min="6128" max="6130" width="3" style="1" customWidth="1"/>
    <col min="6131" max="6131" width="3.5703125" style="1" customWidth="1"/>
    <col min="6132" max="6133" width="3" style="1" customWidth="1"/>
    <col min="6134" max="6135" width="2.5703125" style="1" customWidth="1"/>
    <col min="6136" max="6136" width="3.85546875" style="1" customWidth="1"/>
    <col min="6137" max="6144" width="5.42578125" style="1"/>
    <col min="6145" max="6145" width="14" style="1" customWidth="1"/>
    <col min="6146" max="6146" width="42.140625" style="1" customWidth="1"/>
    <col min="6147" max="6147" width="31.5703125" style="1" customWidth="1"/>
    <col min="6148" max="6171" width="3.5703125" style="1" customWidth="1"/>
    <col min="6172" max="6172" width="69.140625" style="1" customWidth="1"/>
    <col min="6173" max="6349" width="11.42578125" style="1" customWidth="1"/>
    <col min="6350" max="6350" width="14" style="1" customWidth="1"/>
    <col min="6351" max="6351" width="42.140625" style="1" customWidth="1"/>
    <col min="6352" max="6352" width="31.5703125" style="1" customWidth="1"/>
    <col min="6353" max="6357" width="3.140625" style="1" customWidth="1"/>
    <col min="6358" max="6358" width="3.42578125" style="1" customWidth="1"/>
    <col min="6359" max="6361" width="3" style="1" customWidth="1"/>
    <col min="6362" max="6362" width="3.5703125" style="1" customWidth="1"/>
    <col min="6363" max="6364" width="3" style="1" customWidth="1"/>
    <col min="6365" max="6366" width="2.5703125" style="1" customWidth="1"/>
    <col min="6367" max="6367" width="3.85546875" style="1" customWidth="1"/>
    <col min="6368" max="6375" width="5.42578125" style="1" customWidth="1"/>
    <col min="6376" max="6376" width="2.85546875" style="1" customWidth="1"/>
    <col min="6377" max="6377" width="30.140625" style="1" customWidth="1"/>
    <col min="6378" max="6378" width="5.85546875" style="1" customWidth="1"/>
    <col min="6379" max="6382" width="3.140625" style="1" customWidth="1"/>
    <col min="6383" max="6383" width="3.42578125" style="1" customWidth="1"/>
    <col min="6384" max="6386" width="3" style="1" customWidth="1"/>
    <col min="6387" max="6387" width="3.5703125" style="1" customWidth="1"/>
    <col min="6388" max="6389" width="3" style="1" customWidth="1"/>
    <col min="6390" max="6391" width="2.5703125" style="1" customWidth="1"/>
    <col min="6392" max="6392" width="3.85546875" style="1" customWidth="1"/>
    <col min="6393" max="6400" width="5.42578125" style="1"/>
    <col min="6401" max="6401" width="14" style="1" customWidth="1"/>
    <col min="6402" max="6402" width="42.140625" style="1" customWidth="1"/>
    <col min="6403" max="6403" width="31.5703125" style="1" customWidth="1"/>
    <col min="6404" max="6427" width="3.5703125" style="1" customWidth="1"/>
    <col min="6428" max="6428" width="69.140625" style="1" customWidth="1"/>
    <col min="6429" max="6605" width="11.42578125" style="1" customWidth="1"/>
    <col min="6606" max="6606" width="14" style="1" customWidth="1"/>
    <col min="6607" max="6607" width="42.140625" style="1" customWidth="1"/>
    <col min="6608" max="6608" width="31.5703125" style="1" customWidth="1"/>
    <col min="6609" max="6613" width="3.140625" style="1" customWidth="1"/>
    <col min="6614" max="6614" width="3.42578125" style="1" customWidth="1"/>
    <col min="6615" max="6617" width="3" style="1" customWidth="1"/>
    <col min="6618" max="6618" width="3.5703125" style="1" customWidth="1"/>
    <col min="6619" max="6620" width="3" style="1" customWidth="1"/>
    <col min="6621" max="6622" width="2.5703125" style="1" customWidth="1"/>
    <col min="6623" max="6623" width="3.85546875" style="1" customWidth="1"/>
    <col min="6624" max="6631" width="5.42578125" style="1" customWidth="1"/>
    <col min="6632" max="6632" width="2.85546875" style="1" customWidth="1"/>
    <col min="6633" max="6633" width="30.140625" style="1" customWidth="1"/>
    <col min="6634" max="6634" width="5.85546875" style="1" customWidth="1"/>
    <col min="6635" max="6638" width="3.140625" style="1" customWidth="1"/>
    <col min="6639" max="6639" width="3.42578125" style="1" customWidth="1"/>
    <col min="6640" max="6642" width="3" style="1" customWidth="1"/>
    <col min="6643" max="6643" width="3.5703125" style="1" customWidth="1"/>
    <col min="6644" max="6645" width="3" style="1" customWidth="1"/>
    <col min="6646" max="6647" width="2.5703125" style="1" customWidth="1"/>
    <col min="6648" max="6648" width="3.85546875" style="1" customWidth="1"/>
    <col min="6649" max="6656" width="5.42578125" style="1"/>
    <col min="6657" max="6657" width="14" style="1" customWidth="1"/>
    <col min="6658" max="6658" width="42.140625" style="1" customWidth="1"/>
    <col min="6659" max="6659" width="31.5703125" style="1" customWidth="1"/>
    <col min="6660" max="6683" width="3.5703125" style="1" customWidth="1"/>
    <col min="6684" max="6684" width="69.140625" style="1" customWidth="1"/>
    <col min="6685" max="6861" width="11.42578125" style="1" customWidth="1"/>
    <col min="6862" max="6862" width="14" style="1" customWidth="1"/>
    <col min="6863" max="6863" width="42.140625" style="1" customWidth="1"/>
    <col min="6864" max="6864" width="31.5703125" style="1" customWidth="1"/>
    <col min="6865" max="6869" width="3.140625" style="1" customWidth="1"/>
    <col min="6870" max="6870" width="3.42578125" style="1" customWidth="1"/>
    <col min="6871" max="6873" width="3" style="1" customWidth="1"/>
    <col min="6874" max="6874" width="3.5703125" style="1" customWidth="1"/>
    <col min="6875" max="6876" width="3" style="1" customWidth="1"/>
    <col min="6877" max="6878" width="2.5703125" style="1" customWidth="1"/>
    <col min="6879" max="6879" width="3.85546875" style="1" customWidth="1"/>
    <col min="6880" max="6887" width="5.42578125" style="1" customWidth="1"/>
    <col min="6888" max="6888" width="2.85546875" style="1" customWidth="1"/>
    <col min="6889" max="6889" width="30.140625" style="1" customWidth="1"/>
    <col min="6890" max="6890" width="5.85546875" style="1" customWidth="1"/>
    <col min="6891" max="6894" width="3.140625" style="1" customWidth="1"/>
    <col min="6895" max="6895" width="3.42578125" style="1" customWidth="1"/>
    <col min="6896" max="6898" width="3" style="1" customWidth="1"/>
    <col min="6899" max="6899" width="3.5703125" style="1" customWidth="1"/>
    <col min="6900" max="6901" width="3" style="1" customWidth="1"/>
    <col min="6902" max="6903" width="2.5703125" style="1" customWidth="1"/>
    <col min="6904" max="6904" width="3.85546875" style="1" customWidth="1"/>
    <col min="6905" max="6912" width="5.42578125" style="1"/>
    <col min="6913" max="6913" width="14" style="1" customWidth="1"/>
    <col min="6914" max="6914" width="42.140625" style="1" customWidth="1"/>
    <col min="6915" max="6915" width="31.5703125" style="1" customWidth="1"/>
    <col min="6916" max="6939" width="3.5703125" style="1" customWidth="1"/>
    <col min="6940" max="6940" width="69.140625" style="1" customWidth="1"/>
    <col min="6941" max="7117" width="11.42578125" style="1" customWidth="1"/>
    <col min="7118" max="7118" width="14" style="1" customWidth="1"/>
    <col min="7119" max="7119" width="42.140625" style="1" customWidth="1"/>
    <col min="7120" max="7120" width="31.5703125" style="1" customWidth="1"/>
    <col min="7121" max="7125" width="3.140625" style="1" customWidth="1"/>
    <col min="7126" max="7126" width="3.42578125" style="1" customWidth="1"/>
    <col min="7127" max="7129" width="3" style="1" customWidth="1"/>
    <col min="7130" max="7130" width="3.5703125" style="1" customWidth="1"/>
    <col min="7131" max="7132" width="3" style="1" customWidth="1"/>
    <col min="7133" max="7134" width="2.5703125" style="1" customWidth="1"/>
    <col min="7135" max="7135" width="3.85546875" style="1" customWidth="1"/>
    <col min="7136" max="7143" width="5.42578125" style="1" customWidth="1"/>
    <col min="7144" max="7144" width="2.85546875" style="1" customWidth="1"/>
    <col min="7145" max="7145" width="30.140625" style="1" customWidth="1"/>
    <col min="7146" max="7146" width="5.85546875" style="1" customWidth="1"/>
    <col min="7147" max="7150" width="3.140625" style="1" customWidth="1"/>
    <col min="7151" max="7151" width="3.42578125" style="1" customWidth="1"/>
    <col min="7152" max="7154" width="3" style="1" customWidth="1"/>
    <col min="7155" max="7155" width="3.5703125" style="1" customWidth="1"/>
    <col min="7156" max="7157" width="3" style="1" customWidth="1"/>
    <col min="7158" max="7159" width="2.5703125" style="1" customWidth="1"/>
    <col min="7160" max="7160" width="3.85546875" style="1" customWidth="1"/>
    <col min="7161" max="7168" width="5.42578125" style="1"/>
    <col min="7169" max="7169" width="14" style="1" customWidth="1"/>
    <col min="7170" max="7170" width="42.140625" style="1" customWidth="1"/>
    <col min="7171" max="7171" width="31.5703125" style="1" customWidth="1"/>
    <col min="7172" max="7195" width="3.5703125" style="1" customWidth="1"/>
    <col min="7196" max="7196" width="69.140625" style="1" customWidth="1"/>
    <col min="7197" max="7373" width="11.42578125" style="1" customWidth="1"/>
    <col min="7374" max="7374" width="14" style="1" customWidth="1"/>
    <col min="7375" max="7375" width="42.140625" style="1" customWidth="1"/>
    <col min="7376" max="7376" width="31.5703125" style="1" customWidth="1"/>
    <col min="7377" max="7381" width="3.140625" style="1" customWidth="1"/>
    <col min="7382" max="7382" width="3.42578125" style="1" customWidth="1"/>
    <col min="7383" max="7385" width="3" style="1" customWidth="1"/>
    <col min="7386" max="7386" width="3.5703125" style="1" customWidth="1"/>
    <col min="7387" max="7388" width="3" style="1" customWidth="1"/>
    <col min="7389" max="7390" width="2.5703125" style="1" customWidth="1"/>
    <col min="7391" max="7391" width="3.85546875" style="1" customWidth="1"/>
    <col min="7392" max="7399" width="5.42578125" style="1" customWidth="1"/>
    <col min="7400" max="7400" width="2.85546875" style="1" customWidth="1"/>
    <col min="7401" max="7401" width="30.140625" style="1" customWidth="1"/>
    <col min="7402" max="7402" width="5.85546875" style="1" customWidth="1"/>
    <col min="7403" max="7406" width="3.140625" style="1" customWidth="1"/>
    <col min="7407" max="7407" width="3.42578125" style="1" customWidth="1"/>
    <col min="7408" max="7410" width="3" style="1" customWidth="1"/>
    <col min="7411" max="7411" width="3.5703125" style="1" customWidth="1"/>
    <col min="7412" max="7413" width="3" style="1" customWidth="1"/>
    <col min="7414" max="7415" width="2.5703125" style="1" customWidth="1"/>
    <col min="7416" max="7416" width="3.85546875" style="1" customWidth="1"/>
    <col min="7417" max="7424" width="5.42578125" style="1"/>
    <col min="7425" max="7425" width="14" style="1" customWidth="1"/>
    <col min="7426" max="7426" width="42.140625" style="1" customWidth="1"/>
    <col min="7427" max="7427" width="31.5703125" style="1" customWidth="1"/>
    <col min="7428" max="7451" width="3.5703125" style="1" customWidth="1"/>
    <col min="7452" max="7452" width="69.140625" style="1" customWidth="1"/>
    <col min="7453" max="7629" width="11.42578125" style="1" customWidth="1"/>
    <col min="7630" max="7630" width="14" style="1" customWidth="1"/>
    <col min="7631" max="7631" width="42.140625" style="1" customWidth="1"/>
    <col min="7632" max="7632" width="31.5703125" style="1" customWidth="1"/>
    <col min="7633" max="7637" width="3.140625" style="1" customWidth="1"/>
    <col min="7638" max="7638" width="3.42578125" style="1" customWidth="1"/>
    <col min="7639" max="7641" width="3" style="1" customWidth="1"/>
    <col min="7642" max="7642" width="3.5703125" style="1" customWidth="1"/>
    <col min="7643" max="7644" width="3" style="1" customWidth="1"/>
    <col min="7645" max="7646" width="2.5703125" style="1" customWidth="1"/>
    <col min="7647" max="7647" width="3.85546875" style="1" customWidth="1"/>
    <col min="7648" max="7655" width="5.42578125" style="1" customWidth="1"/>
    <col min="7656" max="7656" width="2.85546875" style="1" customWidth="1"/>
    <col min="7657" max="7657" width="30.140625" style="1" customWidth="1"/>
    <col min="7658" max="7658" width="5.85546875" style="1" customWidth="1"/>
    <col min="7659" max="7662" width="3.140625" style="1" customWidth="1"/>
    <col min="7663" max="7663" width="3.42578125" style="1" customWidth="1"/>
    <col min="7664" max="7666" width="3" style="1" customWidth="1"/>
    <col min="7667" max="7667" width="3.5703125" style="1" customWidth="1"/>
    <col min="7668" max="7669" width="3" style="1" customWidth="1"/>
    <col min="7670" max="7671" width="2.5703125" style="1" customWidth="1"/>
    <col min="7672" max="7672" width="3.85546875" style="1" customWidth="1"/>
    <col min="7673" max="7680" width="5.42578125" style="1"/>
    <col min="7681" max="7681" width="14" style="1" customWidth="1"/>
    <col min="7682" max="7682" width="42.140625" style="1" customWidth="1"/>
    <col min="7683" max="7683" width="31.5703125" style="1" customWidth="1"/>
    <col min="7684" max="7707" width="3.5703125" style="1" customWidth="1"/>
    <col min="7708" max="7708" width="69.140625" style="1" customWidth="1"/>
    <col min="7709" max="7885" width="11.42578125" style="1" customWidth="1"/>
    <col min="7886" max="7886" width="14" style="1" customWidth="1"/>
    <col min="7887" max="7887" width="42.140625" style="1" customWidth="1"/>
    <col min="7888" max="7888" width="31.5703125" style="1" customWidth="1"/>
    <col min="7889" max="7893" width="3.140625" style="1" customWidth="1"/>
    <col min="7894" max="7894" width="3.42578125" style="1" customWidth="1"/>
    <col min="7895" max="7897" width="3" style="1" customWidth="1"/>
    <col min="7898" max="7898" width="3.5703125" style="1" customWidth="1"/>
    <col min="7899" max="7900" width="3" style="1" customWidth="1"/>
    <col min="7901" max="7902" width="2.5703125" style="1" customWidth="1"/>
    <col min="7903" max="7903" width="3.85546875" style="1" customWidth="1"/>
    <col min="7904" max="7911" width="5.42578125" style="1" customWidth="1"/>
    <col min="7912" max="7912" width="2.85546875" style="1" customWidth="1"/>
    <col min="7913" max="7913" width="30.140625" style="1" customWidth="1"/>
    <col min="7914" max="7914" width="5.85546875" style="1" customWidth="1"/>
    <col min="7915" max="7918" width="3.140625" style="1" customWidth="1"/>
    <col min="7919" max="7919" width="3.42578125" style="1" customWidth="1"/>
    <col min="7920" max="7922" width="3" style="1" customWidth="1"/>
    <col min="7923" max="7923" width="3.5703125" style="1" customWidth="1"/>
    <col min="7924" max="7925" width="3" style="1" customWidth="1"/>
    <col min="7926" max="7927" width="2.5703125" style="1" customWidth="1"/>
    <col min="7928" max="7928" width="3.85546875" style="1" customWidth="1"/>
    <col min="7929" max="7936" width="5.42578125" style="1"/>
    <col min="7937" max="7937" width="14" style="1" customWidth="1"/>
    <col min="7938" max="7938" width="42.140625" style="1" customWidth="1"/>
    <col min="7939" max="7939" width="31.5703125" style="1" customWidth="1"/>
    <col min="7940" max="7963" width="3.5703125" style="1" customWidth="1"/>
    <col min="7964" max="7964" width="69.140625" style="1" customWidth="1"/>
    <col min="7965" max="8141" width="11.42578125" style="1" customWidth="1"/>
    <col min="8142" max="8142" width="14" style="1" customWidth="1"/>
    <col min="8143" max="8143" width="42.140625" style="1" customWidth="1"/>
    <col min="8144" max="8144" width="31.5703125" style="1" customWidth="1"/>
    <col min="8145" max="8149" width="3.140625" style="1" customWidth="1"/>
    <col min="8150" max="8150" width="3.42578125" style="1" customWidth="1"/>
    <col min="8151" max="8153" width="3" style="1" customWidth="1"/>
    <col min="8154" max="8154" width="3.5703125" style="1" customWidth="1"/>
    <col min="8155" max="8156" width="3" style="1" customWidth="1"/>
    <col min="8157" max="8158" width="2.5703125" style="1" customWidth="1"/>
    <col min="8159" max="8159" width="3.85546875" style="1" customWidth="1"/>
    <col min="8160" max="8167" width="5.42578125" style="1" customWidth="1"/>
    <col min="8168" max="8168" width="2.85546875" style="1" customWidth="1"/>
    <col min="8169" max="8169" width="30.140625" style="1" customWidth="1"/>
    <col min="8170" max="8170" width="5.85546875" style="1" customWidth="1"/>
    <col min="8171" max="8174" width="3.140625" style="1" customWidth="1"/>
    <col min="8175" max="8175" width="3.42578125" style="1" customWidth="1"/>
    <col min="8176" max="8178" width="3" style="1" customWidth="1"/>
    <col min="8179" max="8179" width="3.5703125" style="1" customWidth="1"/>
    <col min="8180" max="8181" width="3" style="1" customWidth="1"/>
    <col min="8182" max="8183" width="2.5703125" style="1" customWidth="1"/>
    <col min="8184" max="8184" width="3.85546875" style="1" customWidth="1"/>
    <col min="8185" max="8192" width="5.42578125" style="1"/>
    <col min="8193" max="8193" width="14" style="1" customWidth="1"/>
    <col min="8194" max="8194" width="42.140625" style="1" customWidth="1"/>
    <col min="8195" max="8195" width="31.5703125" style="1" customWidth="1"/>
    <col min="8196" max="8219" width="3.5703125" style="1" customWidth="1"/>
    <col min="8220" max="8220" width="69.140625" style="1" customWidth="1"/>
    <col min="8221" max="8397" width="11.42578125" style="1" customWidth="1"/>
    <col min="8398" max="8398" width="14" style="1" customWidth="1"/>
    <col min="8399" max="8399" width="42.140625" style="1" customWidth="1"/>
    <col min="8400" max="8400" width="31.5703125" style="1" customWidth="1"/>
    <col min="8401" max="8405" width="3.140625" style="1" customWidth="1"/>
    <col min="8406" max="8406" width="3.42578125" style="1" customWidth="1"/>
    <col min="8407" max="8409" width="3" style="1" customWidth="1"/>
    <col min="8410" max="8410" width="3.5703125" style="1" customWidth="1"/>
    <col min="8411" max="8412" width="3" style="1" customWidth="1"/>
    <col min="8413" max="8414" width="2.5703125" style="1" customWidth="1"/>
    <col min="8415" max="8415" width="3.85546875" style="1" customWidth="1"/>
    <col min="8416" max="8423" width="5.42578125" style="1" customWidth="1"/>
    <col min="8424" max="8424" width="2.85546875" style="1" customWidth="1"/>
    <col min="8425" max="8425" width="30.140625" style="1" customWidth="1"/>
    <col min="8426" max="8426" width="5.85546875" style="1" customWidth="1"/>
    <col min="8427" max="8430" width="3.140625" style="1" customWidth="1"/>
    <col min="8431" max="8431" width="3.42578125" style="1" customWidth="1"/>
    <col min="8432" max="8434" width="3" style="1" customWidth="1"/>
    <col min="8435" max="8435" width="3.5703125" style="1" customWidth="1"/>
    <col min="8436" max="8437" width="3" style="1" customWidth="1"/>
    <col min="8438" max="8439" width="2.5703125" style="1" customWidth="1"/>
    <col min="8440" max="8440" width="3.85546875" style="1" customWidth="1"/>
    <col min="8441" max="8448" width="5.42578125" style="1"/>
    <col min="8449" max="8449" width="14" style="1" customWidth="1"/>
    <col min="8450" max="8450" width="42.140625" style="1" customWidth="1"/>
    <col min="8451" max="8451" width="31.5703125" style="1" customWidth="1"/>
    <col min="8452" max="8475" width="3.5703125" style="1" customWidth="1"/>
    <col min="8476" max="8476" width="69.140625" style="1" customWidth="1"/>
    <col min="8477" max="8653" width="11.42578125" style="1" customWidth="1"/>
    <col min="8654" max="8654" width="14" style="1" customWidth="1"/>
    <col min="8655" max="8655" width="42.140625" style="1" customWidth="1"/>
    <col min="8656" max="8656" width="31.5703125" style="1" customWidth="1"/>
    <col min="8657" max="8661" width="3.140625" style="1" customWidth="1"/>
    <col min="8662" max="8662" width="3.42578125" style="1" customWidth="1"/>
    <col min="8663" max="8665" width="3" style="1" customWidth="1"/>
    <col min="8666" max="8666" width="3.5703125" style="1" customWidth="1"/>
    <col min="8667" max="8668" width="3" style="1" customWidth="1"/>
    <col min="8669" max="8670" width="2.5703125" style="1" customWidth="1"/>
    <col min="8671" max="8671" width="3.85546875" style="1" customWidth="1"/>
    <col min="8672" max="8679" width="5.42578125" style="1" customWidth="1"/>
    <col min="8680" max="8680" width="2.85546875" style="1" customWidth="1"/>
    <col min="8681" max="8681" width="30.140625" style="1" customWidth="1"/>
    <col min="8682" max="8682" width="5.85546875" style="1" customWidth="1"/>
    <col min="8683" max="8686" width="3.140625" style="1" customWidth="1"/>
    <col min="8687" max="8687" width="3.42578125" style="1" customWidth="1"/>
    <col min="8688" max="8690" width="3" style="1" customWidth="1"/>
    <col min="8691" max="8691" width="3.5703125" style="1" customWidth="1"/>
    <col min="8692" max="8693" width="3" style="1" customWidth="1"/>
    <col min="8694" max="8695" width="2.5703125" style="1" customWidth="1"/>
    <col min="8696" max="8696" width="3.85546875" style="1" customWidth="1"/>
    <col min="8697" max="8704" width="5.42578125" style="1"/>
    <col min="8705" max="8705" width="14" style="1" customWidth="1"/>
    <col min="8706" max="8706" width="42.140625" style="1" customWidth="1"/>
    <col min="8707" max="8707" width="31.5703125" style="1" customWidth="1"/>
    <col min="8708" max="8731" width="3.5703125" style="1" customWidth="1"/>
    <col min="8732" max="8732" width="69.140625" style="1" customWidth="1"/>
    <col min="8733" max="8909" width="11.42578125" style="1" customWidth="1"/>
    <col min="8910" max="8910" width="14" style="1" customWidth="1"/>
    <col min="8911" max="8911" width="42.140625" style="1" customWidth="1"/>
    <col min="8912" max="8912" width="31.5703125" style="1" customWidth="1"/>
    <col min="8913" max="8917" width="3.140625" style="1" customWidth="1"/>
    <col min="8918" max="8918" width="3.42578125" style="1" customWidth="1"/>
    <col min="8919" max="8921" width="3" style="1" customWidth="1"/>
    <col min="8922" max="8922" width="3.5703125" style="1" customWidth="1"/>
    <col min="8923" max="8924" width="3" style="1" customWidth="1"/>
    <col min="8925" max="8926" width="2.5703125" style="1" customWidth="1"/>
    <col min="8927" max="8927" width="3.85546875" style="1" customWidth="1"/>
    <col min="8928" max="8935" width="5.42578125" style="1" customWidth="1"/>
    <col min="8936" max="8936" width="2.85546875" style="1" customWidth="1"/>
    <col min="8937" max="8937" width="30.140625" style="1" customWidth="1"/>
    <col min="8938" max="8938" width="5.85546875" style="1" customWidth="1"/>
    <col min="8939" max="8942" width="3.140625" style="1" customWidth="1"/>
    <col min="8943" max="8943" width="3.42578125" style="1" customWidth="1"/>
    <col min="8944" max="8946" width="3" style="1" customWidth="1"/>
    <col min="8947" max="8947" width="3.5703125" style="1" customWidth="1"/>
    <col min="8948" max="8949" width="3" style="1" customWidth="1"/>
    <col min="8950" max="8951" width="2.5703125" style="1" customWidth="1"/>
    <col min="8952" max="8952" width="3.85546875" style="1" customWidth="1"/>
    <col min="8953" max="8960" width="5.42578125" style="1"/>
    <col min="8961" max="8961" width="14" style="1" customWidth="1"/>
    <col min="8962" max="8962" width="42.140625" style="1" customWidth="1"/>
    <col min="8963" max="8963" width="31.5703125" style="1" customWidth="1"/>
    <col min="8964" max="8987" width="3.5703125" style="1" customWidth="1"/>
    <col min="8988" max="8988" width="69.140625" style="1" customWidth="1"/>
    <col min="8989" max="9165" width="11.42578125" style="1" customWidth="1"/>
    <col min="9166" max="9166" width="14" style="1" customWidth="1"/>
    <col min="9167" max="9167" width="42.140625" style="1" customWidth="1"/>
    <col min="9168" max="9168" width="31.5703125" style="1" customWidth="1"/>
    <col min="9169" max="9173" width="3.140625" style="1" customWidth="1"/>
    <col min="9174" max="9174" width="3.42578125" style="1" customWidth="1"/>
    <col min="9175" max="9177" width="3" style="1" customWidth="1"/>
    <col min="9178" max="9178" width="3.5703125" style="1" customWidth="1"/>
    <col min="9179" max="9180" width="3" style="1" customWidth="1"/>
    <col min="9181" max="9182" width="2.5703125" style="1" customWidth="1"/>
    <col min="9183" max="9183" width="3.85546875" style="1" customWidth="1"/>
    <col min="9184" max="9191" width="5.42578125" style="1" customWidth="1"/>
    <col min="9192" max="9192" width="2.85546875" style="1" customWidth="1"/>
    <col min="9193" max="9193" width="30.140625" style="1" customWidth="1"/>
    <col min="9194" max="9194" width="5.85546875" style="1" customWidth="1"/>
    <col min="9195" max="9198" width="3.140625" style="1" customWidth="1"/>
    <col min="9199" max="9199" width="3.42578125" style="1" customWidth="1"/>
    <col min="9200" max="9202" width="3" style="1" customWidth="1"/>
    <col min="9203" max="9203" width="3.5703125" style="1" customWidth="1"/>
    <col min="9204" max="9205" width="3" style="1" customWidth="1"/>
    <col min="9206" max="9207" width="2.5703125" style="1" customWidth="1"/>
    <col min="9208" max="9208" width="3.85546875" style="1" customWidth="1"/>
    <col min="9209" max="9216" width="5.42578125" style="1"/>
    <col min="9217" max="9217" width="14" style="1" customWidth="1"/>
    <col min="9218" max="9218" width="42.140625" style="1" customWidth="1"/>
    <col min="9219" max="9219" width="31.5703125" style="1" customWidth="1"/>
    <col min="9220" max="9243" width="3.5703125" style="1" customWidth="1"/>
    <col min="9244" max="9244" width="69.140625" style="1" customWidth="1"/>
    <col min="9245" max="9421" width="11.42578125" style="1" customWidth="1"/>
    <col min="9422" max="9422" width="14" style="1" customWidth="1"/>
    <col min="9423" max="9423" width="42.140625" style="1" customWidth="1"/>
    <col min="9424" max="9424" width="31.5703125" style="1" customWidth="1"/>
    <col min="9425" max="9429" width="3.140625" style="1" customWidth="1"/>
    <col min="9430" max="9430" width="3.42578125" style="1" customWidth="1"/>
    <col min="9431" max="9433" width="3" style="1" customWidth="1"/>
    <col min="9434" max="9434" width="3.5703125" style="1" customWidth="1"/>
    <col min="9435" max="9436" width="3" style="1" customWidth="1"/>
    <col min="9437" max="9438" width="2.5703125" style="1" customWidth="1"/>
    <col min="9439" max="9439" width="3.85546875" style="1" customWidth="1"/>
    <col min="9440" max="9447" width="5.42578125" style="1" customWidth="1"/>
    <col min="9448" max="9448" width="2.85546875" style="1" customWidth="1"/>
    <col min="9449" max="9449" width="30.140625" style="1" customWidth="1"/>
    <col min="9450" max="9450" width="5.85546875" style="1" customWidth="1"/>
    <col min="9451" max="9454" width="3.140625" style="1" customWidth="1"/>
    <col min="9455" max="9455" width="3.42578125" style="1" customWidth="1"/>
    <col min="9456" max="9458" width="3" style="1" customWidth="1"/>
    <col min="9459" max="9459" width="3.5703125" style="1" customWidth="1"/>
    <col min="9460" max="9461" width="3" style="1" customWidth="1"/>
    <col min="9462" max="9463" width="2.5703125" style="1" customWidth="1"/>
    <col min="9464" max="9464" width="3.85546875" style="1" customWidth="1"/>
    <col min="9465" max="9472" width="5.42578125" style="1"/>
    <col min="9473" max="9473" width="14" style="1" customWidth="1"/>
    <col min="9474" max="9474" width="42.140625" style="1" customWidth="1"/>
    <col min="9475" max="9475" width="31.5703125" style="1" customWidth="1"/>
    <col min="9476" max="9499" width="3.5703125" style="1" customWidth="1"/>
    <col min="9500" max="9500" width="69.140625" style="1" customWidth="1"/>
    <col min="9501" max="9677" width="11.42578125" style="1" customWidth="1"/>
    <col min="9678" max="9678" width="14" style="1" customWidth="1"/>
    <col min="9679" max="9679" width="42.140625" style="1" customWidth="1"/>
    <col min="9680" max="9680" width="31.5703125" style="1" customWidth="1"/>
    <col min="9681" max="9685" width="3.140625" style="1" customWidth="1"/>
    <col min="9686" max="9686" width="3.42578125" style="1" customWidth="1"/>
    <col min="9687" max="9689" width="3" style="1" customWidth="1"/>
    <col min="9690" max="9690" width="3.5703125" style="1" customWidth="1"/>
    <col min="9691" max="9692" width="3" style="1" customWidth="1"/>
    <col min="9693" max="9694" width="2.5703125" style="1" customWidth="1"/>
    <col min="9695" max="9695" width="3.85546875" style="1" customWidth="1"/>
    <col min="9696" max="9703" width="5.42578125" style="1" customWidth="1"/>
    <col min="9704" max="9704" width="2.85546875" style="1" customWidth="1"/>
    <col min="9705" max="9705" width="30.140625" style="1" customWidth="1"/>
    <col min="9706" max="9706" width="5.85546875" style="1" customWidth="1"/>
    <col min="9707" max="9710" width="3.140625" style="1" customWidth="1"/>
    <col min="9711" max="9711" width="3.42578125" style="1" customWidth="1"/>
    <col min="9712" max="9714" width="3" style="1" customWidth="1"/>
    <col min="9715" max="9715" width="3.5703125" style="1" customWidth="1"/>
    <col min="9716" max="9717" width="3" style="1" customWidth="1"/>
    <col min="9718" max="9719" width="2.5703125" style="1" customWidth="1"/>
    <col min="9720" max="9720" width="3.85546875" style="1" customWidth="1"/>
    <col min="9721" max="9728" width="5.42578125" style="1"/>
    <col min="9729" max="9729" width="14" style="1" customWidth="1"/>
    <col min="9730" max="9730" width="42.140625" style="1" customWidth="1"/>
    <col min="9731" max="9731" width="31.5703125" style="1" customWidth="1"/>
    <col min="9732" max="9755" width="3.5703125" style="1" customWidth="1"/>
    <col min="9756" max="9756" width="69.140625" style="1" customWidth="1"/>
    <col min="9757" max="9933" width="11.42578125" style="1" customWidth="1"/>
    <col min="9934" max="9934" width="14" style="1" customWidth="1"/>
    <col min="9935" max="9935" width="42.140625" style="1" customWidth="1"/>
    <col min="9936" max="9936" width="31.5703125" style="1" customWidth="1"/>
    <col min="9937" max="9941" width="3.140625" style="1" customWidth="1"/>
    <col min="9942" max="9942" width="3.42578125" style="1" customWidth="1"/>
    <col min="9943" max="9945" width="3" style="1" customWidth="1"/>
    <col min="9946" max="9946" width="3.5703125" style="1" customWidth="1"/>
    <col min="9947" max="9948" width="3" style="1" customWidth="1"/>
    <col min="9949" max="9950" width="2.5703125" style="1" customWidth="1"/>
    <col min="9951" max="9951" width="3.85546875" style="1" customWidth="1"/>
    <col min="9952" max="9959" width="5.42578125" style="1" customWidth="1"/>
    <col min="9960" max="9960" width="2.85546875" style="1" customWidth="1"/>
    <col min="9961" max="9961" width="30.140625" style="1" customWidth="1"/>
    <col min="9962" max="9962" width="5.85546875" style="1" customWidth="1"/>
    <col min="9963" max="9966" width="3.140625" style="1" customWidth="1"/>
    <col min="9967" max="9967" width="3.42578125" style="1" customWidth="1"/>
    <col min="9968" max="9970" width="3" style="1" customWidth="1"/>
    <col min="9971" max="9971" width="3.5703125" style="1" customWidth="1"/>
    <col min="9972" max="9973" width="3" style="1" customWidth="1"/>
    <col min="9974" max="9975" width="2.5703125" style="1" customWidth="1"/>
    <col min="9976" max="9976" width="3.85546875" style="1" customWidth="1"/>
    <col min="9977" max="9984" width="5.42578125" style="1"/>
    <col min="9985" max="9985" width="14" style="1" customWidth="1"/>
    <col min="9986" max="9986" width="42.140625" style="1" customWidth="1"/>
    <col min="9987" max="9987" width="31.5703125" style="1" customWidth="1"/>
    <col min="9988" max="10011" width="3.5703125" style="1" customWidth="1"/>
    <col min="10012" max="10012" width="69.140625" style="1" customWidth="1"/>
    <col min="10013" max="10189" width="11.42578125" style="1" customWidth="1"/>
    <col min="10190" max="10190" width="14" style="1" customWidth="1"/>
    <col min="10191" max="10191" width="42.140625" style="1" customWidth="1"/>
    <col min="10192" max="10192" width="31.5703125" style="1" customWidth="1"/>
    <col min="10193" max="10197" width="3.140625" style="1" customWidth="1"/>
    <col min="10198" max="10198" width="3.42578125" style="1" customWidth="1"/>
    <col min="10199" max="10201" width="3" style="1" customWidth="1"/>
    <col min="10202" max="10202" width="3.5703125" style="1" customWidth="1"/>
    <col min="10203" max="10204" width="3" style="1" customWidth="1"/>
    <col min="10205" max="10206" width="2.5703125" style="1" customWidth="1"/>
    <col min="10207" max="10207" width="3.85546875" style="1" customWidth="1"/>
    <col min="10208" max="10215" width="5.42578125" style="1" customWidth="1"/>
    <col min="10216" max="10216" width="2.85546875" style="1" customWidth="1"/>
    <col min="10217" max="10217" width="30.140625" style="1" customWidth="1"/>
    <col min="10218" max="10218" width="5.85546875" style="1" customWidth="1"/>
    <col min="10219" max="10222" width="3.140625" style="1" customWidth="1"/>
    <col min="10223" max="10223" width="3.42578125" style="1" customWidth="1"/>
    <col min="10224" max="10226" width="3" style="1" customWidth="1"/>
    <col min="10227" max="10227" width="3.5703125" style="1" customWidth="1"/>
    <col min="10228" max="10229" width="3" style="1" customWidth="1"/>
    <col min="10230" max="10231" width="2.5703125" style="1" customWidth="1"/>
    <col min="10232" max="10232" width="3.85546875" style="1" customWidth="1"/>
    <col min="10233" max="10240" width="5.42578125" style="1"/>
    <col min="10241" max="10241" width="14" style="1" customWidth="1"/>
    <col min="10242" max="10242" width="42.140625" style="1" customWidth="1"/>
    <col min="10243" max="10243" width="31.5703125" style="1" customWidth="1"/>
    <col min="10244" max="10267" width="3.5703125" style="1" customWidth="1"/>
    <col min="10268" max="10268" width="69.140625" style="1" customWidth="1"/>
    <col min="10269" max="10445" width="11.42578125" style="1" customWidth="1"/>
    <col min="10446" max="10446" width="14" style="1" customWidth="1"/>
    <col min="10447" max="10447" width="42.140625" style="1" customWidth="1"/>
    <col min="10448" max="10448" width="31.5703125" style="1" customWidth="1"/>
    <col min="10449" max="10453" width="3.140625" style="1" customWidth="1"/>
    <col min="10454" max="10454" width="3.42578125" style="1" customWidth="1"/>
    <col min="10455" max="10457" width="3" style="1" customWidth="1"/>
    <col min="10458" max="10458" width="3.5703125" style="1" customWidth="1"/>
    <col min="10459" max="10460" width="3" style="1" customWidth="1"/>
    <col min="10461" max="10462" width="2.5703125" style="1" customWidth="1"/>
    <col min="10463" max="10463" width="3.85546875" style="1" customWidth="1"/>
    <col min="10464" max="10471" width="5.42578125" style="1" customWidth="1"/>
    <col min="10472" max="10472" width="2.85546875" style="1" customWidth="1"/>
    <col min="10473" max="10473" width="30.140625" style="1" customWidth="1"/>
    <col min="10474" max="10474" width="5.85546875" style="1" customWidth="1"/>
    <col min="10475" max="10478" width="3.140625" style="1" customWidth="1"/>
    <col min="10479" max="10479" width="3.42578125" style="1" customWidth="1"/>
    <col min="10480" max="10482" width="3" style="1" customWidth="1"/>
    <col min="10483" max="10483" width="3.5703125" style="1" customWidth="1"/>
    <col min="10484" max="10485" width="3" style="1" customWidth="1"/>
    <col min="10486" max="10487" width="2.5703125" style="1" customWidth="1"/>
    <col min="10488" max="10488" width="3.85546875" style="1" customWidth="1"/>
    <col min="10489" max="10496" width="5.42578125" style="1"/>
    <col min="10497" max="10497" width="14" style="1" customWidth="1"/>
    <col min="10498" max="10498" width="42.140625" style="1" customWidth="1"/>
    <col min="10499" max="10499" width="31.5703125" style="1" customWidth="1"/>
    <col min="10500" max="10523" width="3.5703125" style="1" customWidth="1"/>
    <col min="10524" max="10524" width="69.140625" style="1" customWidth="1"/>
    <col min="10525" max="10701" width="11.42578125" style="1" customWidth="1"/>
    <col min="10702" max="10702" width="14" style="1" customWidth="1"/>
    <col min="10703" max="10703" width="42.140625" style="1" customWidth="1"/>
    <col min="10704" max="10704" width="31.5703125" style="1" customWidth="1"/>
    <col min="10705" max="10709" width="3.140625" style="1" customWidth="1"/>
    <col min="10710" max="10710" width="3.42578125" style="1" customWidth="1"/>
    <col min="10711" max="10713" width="3" style="1" customWidth="1"/>
    <col min="10714" max="10714" width="3.5703125" style="1" customWidth="1"/>
    <col min="10715" max="10716" width="3" style="1" customWidth="1"/>
    <col min="10717" max="10718" width="2.5703125" style="1" customWidth="1"/>
    <col min="10719" max="10719" width="3.85546875" style="1" customWidth="1"/>
    <col min="10720" max="10727" width="5.42578125" style="1" customWidth="1"/>
    <col min="10728" max="10728" width="2.85546875" style="1" customWidth="1"/>
    <col min="10729" max="10729" width="30.140625" style="1" customWidth="1"/>
    <col min="10730" max="10730" width="5.85546875" style="1" customWidth="1"/>
    <col min="10731" max="10734" width="3.140625" style="1" customWidth="1"/>
    <col min="10735" max="10735" width="3.42578125" style="1" customWidth="1"/>
    <col min="10736" max="10738" width="3" style="1" customWidth="1"/>
    <col min="10739" max="10739" width="3.5703125" style="1" customWidth="1"/>
    <col min="10740" max="10741" width="3" style="1" customWidth="1"/>
    <col min="10742" max="10743" width="2.5703125" style="1" customWidth="1"/>
    <col min="10744" max="10744" width="3.85546875" style="1" customWidth="1"/>
    <col min="10745" max="10752" width="5.42578125" style="1"/>
    <col min="10753" max="10753" width="14" style="1" customWidth="1"/>
    <col min="10754" max="10754" width="42.140625" style="1" customWidth="1"/>
    <col min="10755" max="10755" width="31.5703125" style="1" customWidth="1"/>
    <col min="10756" max="10779" width="3.5703125" style="1" customWidth="1"/>
    <col min="10780" max="10780" width="69.140625" style="1" customWidth="1"/>
    <col min="10781" max="10957" width="11.42578125" style="1" customWidth="1"/>
    <col min="10958" max="10958" width="14" style="1" customWidth="1"/>
    <col min="10959" max="10959" width="42.140625" style="1" customWidth="1"/>
    <col min="10960" max="10960" width="31.5703125" style="1" customWidth="1"/>
    <col min="10961" max="10965" width="3.140625" style="1" customWidth="1"/>
    <col min="10966" max="10966" width="3.42578125" style="1" customWidth="1"/>
    <col min="10967" max="10969" width="3" style="1" customWidth="1"/>
    <col min="10970" max="10970" width="3.5703125" style="1" customWidth="1"/>
    <col min="10971" max="10972" width="3" style="1" customWidth="1"/>
    <col min="10973" max="10974" width="2.5703125" style="1" customWidth="1"/>
    <col min="10975" max="10975" width="3.85546875" style="1" customWidth="1"/>
    <col min="10976" max="10983" width="5.42578125" style="1" customWidth="1"/>
    <col min="10984" max="10984" width="2.85546875" style="1" customWidth="1"/>
    <col min="10985" max="10985" width="30.140625" style="1" customWidth="1"/>
    <col min="10986" max="10986" width="5.85546875" style="1" customWidth="1"/>
    <col min="10987" max="10990" width="3.140625" style="1" customWidth="1"/>
    <col min="10991" max="10991" width="3.42578125" style="1" customWidth="1"/>
    <col min="10992" max="10994" width="3" style="1" customWidth="1"/>
    <col min="10995" max="10995" width="3.5703125" style="1" customWidth="1"/>
    <col min="10996" max="10997" width="3" style="1" customWidth="1"/>
    <col min="10998" max="10999" width="2.5703125" style="1" customWidth="1"/>
    <col min="11000" max="11000" width="3.85546875" style="1" customWidth="1"/>
    <col min="11001" max="11008" width="5.42578125" style="1"/>
    <col min="11009" max="11009" width="14" style="1" customWidth="1"/>
    <col min="11010" max="11010" width="42.140625" style="1" customWidth="1"/>
    <col min="11011" max="11011" width="31.5703125" style="1" customWidth="1"/>
    <col min="11012" max="11035" width="3.5703125" style="1" customWidth="1"/>
    <col min="11036" max="11036" width="69.140625" style="1" customWidth="1"/>
    <col min="11037" max="11213" width="11.42578125" style="1" customWidth="1"/>
    <col min="11214" max="11214" width="14" style="1" customWidth="1"/>
    <col min="11215" max="11215" width="42.140625" style="1" customWidth="1"/>
    <col min="11216" max="11216" width="31.5703125" style="1" customWidth="1"/>
    <col min="11217" max="11221" width="3.140625" style="1" customWidth="1"/>
    <col min="11222" max="11222" width="3.42578125" style="1" customWidth="1"/>
    <col min="11223" max="11225" width="3" style="1" customWidth="1"/>
    <col min="11226" max="11226" width="3.5703125" style="1" customWidth="1"/>
    <col min="11227" max="11228" width="3" style="1" customWidth="1"/>
    <col min="11229" max="11230" width="2.5703125" style="1" customWidth="1"/>
    <col min="11231" max="11231" width="3.85546875" style="1" customWidth="1"/>
    <col min="11232" max="11239" width="5.42578125" style="1" customWidth="1"/>
    <col min="11240" max="11240" width="2.85546875" style="1" customWidth="1"/>
    <col min="11241" max="11241" width="30.140625" style="1" customWidth="1"/>
    <col min="11242" max="11242" width="5.85546875" style="1" customWidth="1"/>
    <col min="11243" max="11246" width="3.140625" style="1" customWidth="1"/>
    <col min="11247" max="11247" width="3.42578125" style="1" customWidth="1"/>
    <col min="11248" max="11250" width="3" style="1" customWidth="1"/>
    <col min="11251" max="11251" width="3.5703125" style="1" customWidth="1"/>
    <col min="11252" max="11253" width="3" style="1" customWidth="1"/>
    <col min="11254" max="11255" width="2.5703125" style="1" customWidth="1"/>
    <col min="11256" max="11256" width="3.85546875" style="1" customWidth="1"/>
    <col min="11257" max="11264" width="5.42578125" style="1"/>
    <col min="11265" max="11265" width="14" style="1" customWidth="1"/>
    <col min="11266" max="11266" width="42.140625" style="1" customWidth="1"/>
    <col min="11267" max="11267" width="31.5703125" style="1" customWidth="1"/>
    <col min="11268" max="11291" width="3.5703125" style="1" customWidth="1"/>
    <col min="11292" max="11292" width="69.140625" style="1" customWidth="1"/>
    <col min="11293" max="11469" width="11.42578125" style="1" customWidth="1"/>
    <col min="11470" max="11470" width="14" style="1" customWidth="1"/>
    <col min="11471" max="11471" width="42.140625" style="1" customWidth="1"/>
    <col min="11472" max="11472" width="31.5703125" style="1" customWidth="1"/>
    <col min="11473" max="11477" width="3.140625" style="1" customWidth="1"/>
    <col min="11478" max="11478" width="3.42578125" style="1" customWidth="1"/>
    <col min="11479" max="11481" width="3" style="1" customWidth="1"/>
    <col min="11482" max="11482" width="3.5703125" style="1" customWidth="1"/>
    <col min="11483" max="11484" width="3" style="1" customWidth="1"/>
    <col min="11485" max="11486" width="2.5703125" style="1" customWidth="1"/>
    <col min="11487" max="11487" width="3.85546875" style="1" customWidth="1"/>
    <col min="11488" max="11495" width="5.42578125" style="1" customWidth="1"/>
    <col min="11496" max="11496" width="2.85546875" style="1" customWidth="1"/>
    <col min="11497" max="11497" width="30.140625" style="1" customWidth="1"/>
    <col min="11498" max="11498" width="5.85546875" style="1" customWidth="1"/>
    <col min="11499" max="11502" width="3.140625" style="1" customWidth="1"/>
    <col min="11503" max="11503" width="3.42578125" style="1" customWidth="1"/>
    <col min="11504" max="11506" width="3" style="1" customWidth="1"/>
    <col min="11507" max="11507" width="3.5703125" style="1" customWidth="1"/>
    <col min="11508" max="11509" width="3" style="1" customWidth="1"/>
    <col min="11510" max="11511" width="2.5703125" style="1" customWidth="1"/>
    <col min="11512" max="11512" width="3.85546875" style="1" customWidth="1"/>
    <col min="11513" max="11520" width="5.42578125" style="1"/>
    <col min="11521" max="11521" width="14" style="1" customWidth="1"/>
    <col min="11522" max="11522" width="42.140625" style="1" customWidth="1"/>
    <col min="11523" max="11523" width="31.5703125" style="1" customWidth="1"/>
    <col min="11524" max="11547" width="3.5703125" style="1" customWidth="1"/>
    <col min="11548" max="11548" width="69.140625" style="1" customWidth="1"/>
    <col min="11549" max="11725" width="11.42578125" style="1" customWidth="1"/>
    <col min="11726" max="11726" width="14" style="1" customWidth="1"/>
    <col min="11727" max="11727" width="42.140625" style="1" customWidth="1"/>
    <col min="11728" max="11728" width="31.5703125" style="1" customWidth="1"/>
    <col min="11729" max="11733" width="3.140625" style="1" customWidth="1"/>
    <col min="11734" max="11734" width="3.42578125" style="1" customWidth="1"/>
    <col min="11735" max="11737" width="3" style="1" customWidth="1"/>
    <col min="11738" max="11738" width="3.5703125" style="1" customWidth="1"/>
    <col min="11739" max="11740" width="3" style="1" customWidth="1"/>
    <col min="11741" max="11742" width="2.5703125" style="1" customWidth="1"/>
    <col min="11743" max="11743" width="3.85546875" style="1" customWidth="1"/>
    <col min="11744" max="11751" width="5.42578125" style="1" customWidth="1"/>
    <col min="11752" max="11752" width="2.85546875" style="1" customWidth="1"/>
    <col min="11753" max="11753" width="30.140625" style="1" customWidth="1"/>
    <col min="11754" max="11754" width="5.85546875" style="1" customWidth="1"/>
    <col min="11755" max="11758" width="3.140625" style="1" customWidth="1"/>
    <col min="11759" max="11759" width="3.42578125" style="1" customWidth="1"/>
    <col min="11760" max="11762" width="3" style="1" customWidth="1"/>
    <col min="11763" max="11763" width="3.5703125" style="1" customWidth="1"/>
    <col min="11764" max="11765" width="3" style="1" customWidth="1"/>
    <col min="11766" max="11767" width="2.5703125" style="1" customWidth="1"/>
    <col min="11768" max="11768" width="3.85546875" style="1" customWidth="1"/>
    <col min="11769" max="11776" width="5.42578125" style="1"/>
    <col min="11777" max="11777" width="14" style="1" customWidth="1"/>
    <col min="11778" max="11778" width="42.140625" style="1" customWidth="1"/>
    <col min="11779" max="11779" width="31.5703125" style="1" customWidth="1"/>
    <col min="11780" max="11803" width="3.5703125" style="1" customWidth="1"/>
    <col min="11804" max="11804" width="69.140625" style="1" customWidth="1"/>
    <col min="11805" max="11981" width="11.42578125" style="1" customWidth="1"/>
    <col min="11982" max="11982" width="14" style="1" customWidth="1"/>
    <col min="11983" max="11983" width="42.140625" style="1" customWidth="1"/>
    <col min="11984" max="11984" width="31.5703125" style="1" customWidth="1"/>
    <col min="11985" max="11989" width="3.140625" style="1" customWidth="1"/>
    <col min="11990" max="11990" width="3.42578125" style="1" customWidth="1"/>
    <col min="11991" max="11993" width="3" style="1" customWidth="1"/>
    <col min="11994" max="11994" width="3.5703125" style="1" customWidth="1"/>
    <col min="11995" max="11996" width="3" style="1" customWidth="1"/>
    <col min="11997" max="11998" width="2.5703125" style="1" customWidth="1"/>
    <col min="11999" max="11999" width="3.85546875" style="1" customWidth="1"/>
    <col min="12000" max="12007" width="5.42578125" style="1" customWidth="1"/>
    <col min="12008" max="12008" width="2.85546875" style="1" customWidth="1"/>
    <col min="12009" max="12009" width="30.140625" style="1" customWidth="1"/>
    <col min="12010" max="12010" width="5.85546875" style="1" customWidth="1"/>
    <col min="12011" max="12014" width="3.140625" style="1" customWidth="1"/>
    <col min="12015" max="12015" width="3.42578125" style="1" customWidth="1"/>
    <col min="12016" max="12018" width="3" style="1" customWidth="1"/>
    <col min="12019" max="12019" width="3.5703125" style="1" customWidth="1"/>
    <col min="12020" max="12021" width="3" style="1" customWidth="1"/>
    <col min="12022" max="12023" width="2.5703125" style="1" customWidth="1"/>
    <col min="12024" max="12024" width="3.85546875" style="1" customWidth="1"/>
    <col min="12025" max="12032" width="5.42578125" style="1"/>
    <col min="12033" max="12033" width="14" style="1" customWidth="1"/>
    <col min="12034" max="12034" width="42.140625" style="1" customWidth="1"/>
    <col min="12035" max="12035" width="31.5703125" style="1" customWidth="1"/>
    <col min="12036" max="12059" width="3.5703125" style="1" customWidth="1"/>
    <col min="12060" max="12060" width="69.140625" style="1" customWidth="1"/>
    <col min="12061" max="12237" width="11.42578125" style="1" customWidth="1"/>
    <col min="12238" max="12238" width="14" style="1" customWidth="1"/>
    <col min="12239" max="12239" width="42.140625" style="1" customWidth="1"/>
    <col min="12240" max="12240" width="31.5703125" style="1" customWidth="1"/>
    <col min="12241" max="12245" width="3.140625" style="1" customWidth="1"/>
    <col min="12246" max="12246" width="3.42578125" style="1" customWidth="1"/>
    <col min="12247" max="12249" width="3" style="1" customWidth="1"/>
    <col min="12250" max="12250" width="3.5703125" style="1" customWidth="1"/>
    <col min="12251" max="12252" width="3" style="1" customWidth="1"/>
    <col min="12253" max="12254" width="2.5703125" style="1" customWidth="1"/>
    <col min="12255" max="12255" width="3.85546875" style="1" customWidth="1"/>
    <col min="12256" max="12263" width="5.42578125" style="1" customWidth="1"/>
    <col min="12264" max="12264" width="2.85546875" style="1" customWidth="1"/>
    <col min="12265" max="12265" width="30.140625" style="1" customWidth="1"/>
    <col min="12266" max="12266" width="5.85546875" style="1" customWidth="1"/>
    <col min="12267" max="12270" width="3.140625" style="1" customWidth="1"/>
    <col min="12271" max="12271" width="3.42578125" style="1" customWidth="1"/>
    <col min="12272" max="12274" width="3" style="1" customWidth="1"/>
    <col min="12275" max="12275" width="3.5703125" style="1" customWidth="1"/>
    <col min="12276" max="12277" width="3" style="1" customWidth="1"/>
    <col min="12278" max="12279" width="2.5703125" style="1" customWidth="1"/>
    <col min="12280" max="12280" width="3.85546875" style="1" customWidth="1"/>
    <col min="12281" max="12288" width="5.42578125" style="1"/>
    <col min="12289" max="12289" width="14" style="1" customWidth="1"/>
    <col min="12290" max="12290" width="42.140625" style="1" customWidth="1"/>
    <col min="12291" max="12291" width="31.5703125" style="1" customWidth="1"/>
    <col min="12292" max="12315" width="3.5703125" style="1" customWidth="1"/>
    <col min="12316" max="12316" width="69.140625" style="1" customWidth="1"/>
    <col min="12317" max="12493" width="11.42578125" style="1" customWidth="1"/>
    <col min="12494" max="12494" width="14" style="1" customWidth="1"/>
    <col min="12495" max="12495" width="42.140625" style="1" customWidth="1"/>
    <col min="12496" max="12496" width="31.5703125" style="1" customWidth="1"/>
    <col min="12497" max="12501" width="3.140625" style="1" customWidth="1"/>
    <col min="12502" max="12502" width="3.42578125" style="1" customWidth="1"/>
    <col min="12503" max="12505" width="3" style="1" customWidth="1"/>
    <col min="12506" max="12506" width="3.5703125" style="1" customWidth="1"/>
    <col min="12507" max="12508" width="3" style="1" customWidth="1"/>
    <col min="12509" max="12510" width="2.5703125" style="1" customWidth="1"/>
    <col min="12511" max="12511" width="3.85546875" style="1" customWidth="1"/>
    <col min="12512" max="12519" width="5.42578125" style="1" customWidth="1"/>
    <col min="12520" max="12520" width="2.85546875" style="1" customWidth="1"/>
    <col min="12521" max="12521" width="30.140625" style="1" customWidth="1"/>
    <col min="12522" max="12522" width="5.85546875" style="1" customWidth="1"/>
    <col min="12523" max="12526" width="3.140625" style="1" customWidth="1"/>
    <col min="12527" max="12527" width="3.42578125" style="1" customWidth="1"/>
    <col min="12528" max="12530" width="3" style="1" customWidth="1"/>
    <col min="12531" max="12531" width="3.5703125" style="1" customWidth="1"/>
    <col min="12532" max="12533" width="3" style="1" customWidth="1"/>
    <col min="12534" max="12535" width="2.5703125" style="1" customWidth="1"/>
    <col min="12536" max="12536" width="3.85546875" style="1" customWidth="1"/>
    <col min="12537" max="12544" width="5.42578125" style="1"/>
    <col min="12545" max="12545" width="14" style="1" customWidth="1"/>
    <col min="12546" max="12546" width="42.140625" style="1" customWidth="1"/>
    <col min="12547" max="12547" width="31.5703125" style="1" customWidth="1"/>
    <col min="12548" max="12571" width="3.5703125" style="1" customWidth="1"/>
    <col min="12572" max="12572" width="69.140625" style="1" customWidth="1"/>
    <col min="12573" max="12749" width="11.42578125" style="1" customWidth="1"/>
    <col min="12750" max="12750" width="14" style="1" customWidth="1"/>
    <col min="12751" max="12751" width="42.140625" style="1" customWidth="1"/>
    <col min="12752" max="12752" width="31.5703125" style="1" customWidth="1"/>
    <col min="12753" max="12757" width="3.140625" style="1" customWidth="1"/>
    <col min="12758" max="12758" width="3.42578125" style="1" customWidth="1"/>
    <col min="12759" max="12761" width="3" style="1" customWidth="1"/>
    <col min="12762" max="12762" width="3.5703125" style="1" customWidth="1"/>
    <col min="12763" max="12764" width="3" style="1" customWidth="1"/>
    <col min="12765" max="12766" width="2.5703125" style="1" customWidth="1"/>
    <col min="12767" max="12767" width="3.85546875" style="1" customWidth="1"/>
    <col min="12768" max="12775" width="5.42578125" style="1" customWidth="1"/>
    <col min="12776" max="12776" width="2.85546875" style="1" customWidth="1"/>
    <col min="12777" max="12777" width="30.140625" style="1" customWidth="1"/>
    <col min="12778" max="12778" width="5.85546875" style="1" customWidth="1"/>
    <col min="12779" max="12782" width="3.140625" style="1" customWidth="1"/>
    <col min="12783" max="12783" width="3.42578125" style="1" customWidth="1"/>
    <col min="12784" max="12786" width="3" style="1" customWidth="1"/>
    <col min="12787" max="12787" width="3.5703125" style="1" customWidth="1"/>
    <col min="12788" max="12789" width="3" style="1" customWidth="1"/>
    <col min="12790" max="12791" width="2.5703125" style="1" customWidth="1"/>
    <col min="12792" max="12792" width="3.85546875" style="1" customWidth="1"/>
    <col min="12793" max="12800" width="5.42578125" style="1"/>
    <col min="12801" max="12801" width="14" style="1" customWidth="1"/>
    <col min="12802" max="12802" width="42.140625" style="1" customWidth="1"/>
    <col min="12803" max="12803" width="31.5703125" style="1" customWidth="1"/>
    <col min="12804" max="12827" width="3.5703125" style="1" customWidth="1"/>
    <col min="12828" max="12828" width="69.140625" style="1" customWidth="1"/>
    <col min="12829" max="13005" width="11.42578125" style="1" customWidth="1"/>
    <col min="13006" max="13006" width="14" style="1" customWidth="1"/>
    <col min="13007" max="13007" width="42.140625" style="1" customWidth="1"/>
    <col min="13008" max="13008" width="31.5703125" style="1" customWidth="1"/>
    <col min="13009" max="13013" width="3.140625" style="1" customWidth="1"/>
    <col min="13014" max="13014" width="3.42578125" style="1" customWidth="1"/>
    <col min="13015" max="13017" width="3" style="1" customWidth="1"/>
    <col min="13018" max="13018" width="3.5703125" style="1" customWidth="1"/>
    <col min="13019" max="13020" width="3" style="1" customWidth="1"/>
    <col min="13021" max="13022" width="2.5703125" style="1" customWidth="1"/>
    <col min="13023" max="13023" width="3.85546875" style="1" customWidth="1"/>
    <col min="13024" max="13031" width="5.42578125" style="1" customWidth="1"/>
    <col min="13032" max="13032" width="2.85546875" style="1" customWidth="1"/>
    <col min="13033" max="13033" width="30.140625" style="1" customWidth="1"/>
    <col min="13034" max="13034" width="5.85546875" style="1" customWidth="1"/>
    <col min="13035" max="13038" width="3.140625" style="1" customWidth="1"/>
    <col min="13039" max="13039" width="3.42578125" style="1" customWidth="1"/>
    <col min="13040" max="13042" width="3" style="1" customWidth="1"/>
    <col min="13043" max="13043" width="3.5703125" style="1" customWidth="1"/>
    <col min="13044" max="13045" width="3" style="1" customWidth="1"/>
    <col min="13046" max="13047" width="2.5703125" style="1" customWidth="1"/>
    <col min="13048" max="13048" width="3.85546875" style="1" customWidth="1"/>
    <col min="13049" max="13056" width="5.42578125" style="1"/>
    <col min="13057" max="13057" width="14" style="1" customWidth="1"/>
    <col min="13058" max="13058" width="42.140625" style="1" customWidth="1"/>
    <col min="13059" max="13059" width="31.5703125" style="1" customWidth="1"/>
    <col min="13060" max="13083" width="3.5703125" style="1" customWidth="1"/>
    <col min="13084" max="13084" width="69.140625" style="1" customWidth="1"/>
    <col min="13085" max="13261" width="11.42578125" style="1" customWidth="1"/>
    <col min="13262" max="13262" width="14" style="1" customWidth="1"/>
    <col min="13263" max="13263" width="42.140625" style="1" customWidth="1"/>
    <col min="13264" max="13264" width="31.5703125" style="1" customWidth="1"/>
    <col min="13265" max="13269" width="3.140625" style="1" customWidth="1"/>
    <col min="13270" max="13270" width="3.42578125" style="1" customWidth="1"/>
    <col min="13271" max="13273" width="3" style="1" customWidth="1"/>
    <col min="13274" max="13274" width="3.5703125" style="1" customWidth="1"/>
    <col min="13275" max="13276" width="3" style="1" customWidth="1"/>
    <col min="13277" max="13278" width="2.5703125" style="1" customWidth="1"/>
    <col min="13279" max="13279" width="3.85546875" style="1" customWidth="1"/>
    <col min="13280" max="13287" width="5.42578125" style="1" customWidth="1"/>
    <col min="13288" max="13288" width="2.85546875" style="1" customWidth="1"/>
    <col min="13289" max="13289" width="30.140625" style="1" customWidth="1"/>
    <col min="13290" max="13290" width="5.85546875" style="1" customWidth="1"/>
    <col min="13291" max="13294" width="3.140625" style="1" customWidth="1"/>
    <col min="13295" max="13295" width="3.42578125" style="1" customWidth="1"/>
    <col min="13296" max="13298" width="3" style="1" customWidth="1"/>
    <col min="13299" max="13299" width="3.5703125" style="1" customWidth="1"/>
    <col min="13300" max="13301" width="3" style="1" customWidth="1"/>
    <col min="13302" max="13303" width="2.5703125" style="1" customWidth="1"/>
    <col min="13304" max="13304" width="3.85546875" style="1" customWidth="1"/>
    <col min="13305" max="13312" width="5.42578125" style="1"/>
    <col min="13313" max="13313" width="14" style="1" customWidth="1"/>
    <col min="13314" max="13314" width="42.140625" style="1" customWidth="1"/>
    <col min="13315" max="13315" width="31.5703125" style="1" customWidth="1"/>
    <col min="13316" max="13339" width="3.5703125" style="1" customWidth="1"/>
    <col min="13340" max="13340" width="69.140625" style="1" customWidth="1"/>
    <col min="13341" max="13517" width="11.42578125" style="1" customWidth="1"/>
    <col min="13518" max="13518" width="14" style="1" customWidth="1"/>
    <col min="13519" max="13519" width="42.140625" style="1" customWidth="1"/>
    <col min="13520" max="13520" width="31.5703125" style="1" customWidth="1"/>
    <col min="13521" max="13525" width="3.140625" style="1" customWidth="1"/>
    <col min="13526" max="13526" width="3.42578125" style="1" customWidth="1"/>
    <col min="13527" max="13529" width="3" style="1" customWidth="1"/>
    <col min="13530" max="13530" width="3.5703125" style="1" customWidth="1"/>
    <col min="13531" max="13532" width="3" style="1" customWidth="1"/>
    <col min="13533" max="13534" width="2.5703125" style="1" customWidth="1"/>
    <col min="13535" max="13535" width="3.85546875" style="1" customWidth="1"/>
    <col min="13536" max="13543" width="5.42578125" style="1" customWidth="1"/>
    <col min="13544" max="13544" width="2.85546875" style="1" customWidth="1"/>
    <col min="13545" max="13545" width="30.140625" style="1" customWidth="1"/>
    <col min="13546" max="13546" width="5.85546875" style="1" customWidth="1"/>
    <col min="13547" max="13550" width="3.140625" style="1" customWidth="1"/>
    <col min="13551" max="13551" width="3.42578125" style="1" customWidth="1"/>
    <col min="13552" max="13554" width="3" style="1" customWidth="1"/>
    <col min="13555" max="13555" width="3.5703125" style="1" customWidth="1"/>
    <col min="13556" max="13557" width="3" style="1" customWidth="1"/>
    <col min="13558" max="13559" width="2.5703125" style="1" customWidth="1"/>
    <col min="13560" max="13560" width="3.85546875" style="1" customWidth="1"/>
    <col min="13561" max="13568" width="5.42578125" style="1"/>
    <col min="13569" max="13569" width="14" style="1" customWidth="1"/>
    <col min="13570" max="13570" width="42.140625" style="1" customWidth="1"/>
    <col min="13571" max="13571" width="31.5703125" style="1" customWidth="1"/>
    <col min="13572" max="13595" width="3.5703125" style="1" customWidth="1"/>
    <col min="13596" max="13596" width="69.140625" style="1" customWidth="1"/>
    <col min="13597" max="13773" width="11.42578125" style="1" customWidth="1"/>
    <col min="13774" max="13774" width="14" style="1" customWidth="1"/>
    <col min="13775" max="13775" width="42.140625" style="1" customWidth="1"/>
    <col min="13776" max="13776" width="31.5703125" style="1" customWidth="1"/>
    <col min="13777" max="13781" width="3.140625" style="1" customWidth="1"/>
    <col min="13782" max="13782" width="3.42578125" style="1" customWidth="1"/>
    <col min="13783" max="13785" width="3" style="1" customWidth="1"/>
    <col min="13786" max="13786" width="3.5703125" style="1" customWidth="1"/>
    <col min="13787" max="13788" width="3" style="1" customWidth="1"/>
    <col min="13789" max="13790" width="2.5703125" style="1" customWidth="1"/>
    <col min="13791" max="13791" width="3.85546875" style="1" customWidth="1"/>
    <col min="13792" max="13799" width="5.42578125" style="1" customWidth="1"/>
    <col min="13800" max="13800" width="2.85546875" style="1" customWidth="1"/>
    <col min="13801" max="13801" width="30.140625" style="1" customWidth="1"/>
    <col min="13802" max="13802" width="5.85546875" style="1" customWidth="1"/>
    <col min="13803" max="13806" width="3.140625" style="1" customWidth="1"/>
    <col min="13807" max="13807" width="3.42578125" style="1" customWidth="1"/>
    <col min="13808" max="13810" width="3" style="1" customWidth="1"/>
    <col min="13811" max="13811" width="3.5703125" style="1" customWidth="1"/>
    <col min="13812" max="13813" width="3" style="1" customWidth="1"/>
    <col min="13814" max="13815" width="2.5703125" style="1" customWidth="1"/>
    <col min="13816" max="13816" width="3.85546875" style="1" customWidth="1"/>
    <col min="13817" max="13824" width="5.42578125" style="1"/>
    <col min="13825" max="13825" width="14" style="1" customWidth="1"/>
    <col min="13826" max="13826" width="42.140625" style="1" customWidth="1"/>
    <col min="13827" max="13827" width="31.5703125" style="1" customWidth="1"/>
    <col min="13828" max="13851" width="3.5703125" style="1" customWidth="1"/>
    <col min="13852" max="13852" width="69.140625" style="1" customWidth="1"/>
    <col min="13853" max="14029" width="11.42578125" style="1" customWidth="1"/>
    <col min="14030" max="14030" width="14" style="1" customWidth="1"/>
    <col min="14031" max="14031" width="42.140625" style="1" customWidth="1"/>
    <col min="14032" max="14032" width="31.5703125" style="1" customWidth="1"/>
    <col min="14033" max="14037" width="3.140625" style="1" customWidth="1"/>
    <col min="14038" max="14038" width="3.42578125" style="1" customWidth="1"/>
    <col min="14039" max="14041" width="3" style="1" customWidth="1"/>
    <col min="14042" max="14042" width="3.5703125" style="1" customWidth="1"/>
    <col min="14043" max="14044" width="3" style="1" customWidth="1"/>
    <col min="14045" max="14046" width="2.5703125" style="1" customWidth="1"/>
    <col min="14047" max="14047" width="3.85546875" style="1" customWidth="1"/>
    <col min="14048" max="14055" width="5.42578125" style="1" customWidth="1"/>
    <col min="14056" max="14056" width="2.85546875" style="1" customWidth="1"/>
    <col min="14057" max="14057" width="30.140625" style="1" customWidth="1"/>
    <col min="14058" max="14058" width="5.85546875" style="1" customWidth="1"/>
    <col min="14059" max="14062" width="3.140625" style="1" customWidth="1"/>
    <col min="14063" max="14063" width="3.42578125" style="1" customWidth="1"/>
    <col min="14064" max="14066" width="3" style="1" customWidth="1"/>
    <col min="14067" max="14067" width="3.5703125" style="1" customWidth="1"/>
    <col min="14068" max="14069" width="3" style="1" customWidth="1"/>
    <col min="14070" max="14071" width="2.5703125" style="1" customWidth="1"/>
    <col min="14072" max="14072" width="3.85546875" style="1" customWidth="1"/>
    <col min="14073" max="14080" width="5.42578125" style="1"/>
    <col min="14081" max="14081" width="14" style="1" customWidth="1"/>
    <col min="14082" max="14082" width="42.140625" style="1" customWidth="1"/>
    <col min="14083" max="14083" width="31.5703125" style="1" customWidth="1"/>
    <col min="14084" max="14107" width="3.5703125" style="1" customWidth="1"/>
    <col min="14108" max="14108" width="69.140625" style="1" customWidth="1"/>
    <col min="14109" max="14285" width="11.42578125" style="1" customWidth="1"/>
    <col min="14286" max="14286" width="14" style="1" customWidth="1"/>
    <col min="14287" max="14287" width="42.140625" style="1" customWidth="1"/>
    <col min="14288" max="14288" width="31.5703125" style="1" customWidth="1"/>
    <col min="14289" max="14293" width="3.140625" style="1" customWidth="1"/>
    <col min="14294" max="14294" width="3.42578125" style="1" customWidth="1"/>
    <col min="14295" max="14297" width="3" style="1" customWidth="1"/>
    <col min="14298" max="14298" width="3.5703125" style="1" customWidth="1"/>
    <col min="14299" max="14300" width="3" style="1" customWidth="1"/>
    <col min="14301" max="14302" width="2.5703125" style="1" customWidth="1"/>
    <col min="14303" max="14303" width="3.85546875" style="1" customWidth="1"/>
    <col min="14304" max="14311" width="5.42578125" style="1" customWidth="1"/>
    <col min="14312" max="14312" width="2.85546875" style="1" customWidth="1"/>
    <col min="14313" max="14313" width="30.140625" style="1" customWidth="1"/>
    <col min="14314" max="14314" width="5.85546875" style="1" customWidth="1"/>
    <col min="14315" max="14318" width="3.140625" style="1" customWidth="1"/>
    <col min="14319" max="14319" width="3.42578125" style="1" customWidth="1"/>
    <col min="14320" max="14322" width="3" style="1" customWidth="1"/>
    <col min="14323" max="14323" width="3.5703125" style="1" customWidth="1"/>
    <col min="14324" max="14325" width="3" style="1" customWidth="1"/>
    <col min="14326" max="14327" width="2.5703125" style="1" customWidth="1"/>
    <col min="14328" max="14328" width="3.85546875" style="1" customWidth="1"/>
    <col min="14329" max="14336" width="5.42578125" style="1"/>
    <col min="14337" max="14337" width="14" style="1" customWidth="1"/>
    <col min="14338" max="14338" width="42.140625" style="1" customWidth="1"/>
    <col min="14339" max="14339" width="31.5703125" style="1" customWidth="1"/>
    <col min="14340" max="14363" width="3.5703125" style="1" customWidth="1"/>
    <col min="14364" max="14364" width="69.140625" style="1" customWidth="1"/>
    <col min="14365" max="14541" width="11.42578125" style="1" customWidth="1"/>
    <col min="14542" max="14542" width="14" style="1" customWidth="1"/>
    <col min="14543" max="14543" width="42.140625" style="1" customWidth="1"/>
    <col min="14544" max="14544" width="31.5703125" style="1" customWidth="1"/>
    <col min="14545" max="14549" width="3.140625" style="1" customWidth="1"/>
    <col min="14550" max="14550" width="3.42578125" style="1" customWidth="1"/>
    <col min="14551" max="14553" width="3" style="1" customWidth="1"/>
    <col min="14554" max="14554" width="3.5703125" style="1" customWidth="1"/>
    <col min="14555" max="14556" width="3" style="1" customWidth="1"/>
    <col min="14557" max="14558" width="2.5703125" style="1" customWidth="1"/>
    <col min="14559" max="14559" width="3.85546875" style="1" customWidth="1"/>
    <col min="14560" max="14567" width="5.42578125" style="1" customWidth="1"/>
    <col min="14568" max="14568" width="2.85546875" style="1" customWidth="1"/>
    <col min="14569" max="14569" width="30.140625" style="1" customWidth="1"/>
    <col min="14570" max="14570" width="5.85546875" style="1" customWidth="1"/>
    <col min="14571" max="14574" width="3.140625" style="1" customWidth="1"/>
    <col min="14575" max="14575" width="3.42578125" style="1" customWidth="1"/>
    <col min="14576" max="14578" width="3" style="1" customWidth="1"/>
    <col min="14579" max="14579" width="3.5703125" style="1" customWidth="1"/>
    <col min="14580" max="14581" width="3" style="1" customWidth="1"/>
    <col min="14582" max="14583" width="2.5703125" style="1" customWidth="1"/>
    <col min="14584" max="14584" width="3.85546875" style="1" customWidth="1"/>
    <col min="14585" max="14592" width="5.42578125" style="1"/>
    <col min="14593" max="14593" width="14" style="1" customWidth="1"/>
    <col min="14594" max="14594" width="42.140625" style="1" customWidth="1"/>
    <col min="14595" max="14595" width="31.5703125" style="1" customWidth="1"/>
    <col min="14596" max="14619" width="3.5703125" style="1" customWidth="1"/>
    <col min="14620" max="14620" width="69.140625" style="1" customWidth="1"/>
    <col min="14621" max="14797" width="11.42578125" style="1" customWidth="1"/>
    <col min="14798" max="14798" width="14" style="1" customWidth="1"/>
    <col min="14799" max="14799" width="42.140625" style="1" customWidth="1"/>
    <col min="14800" max="14800" width="31.5703125" style="1" customWidth="1"/>
    <col min="14801" max="14805" width="3.140625" style="1" customWidth="1"/>
    <col min="14806" max="14806" width="3.42578125" style="1" customWidth="1"/>
    <col min="14807" max="14809" width="3" style="1" customWidth="1"/>
    <col min="14810" max="14810" width="3.5703125" style="1" customWidth="1"/>
    <col min="14811" max="14812" width="3" style="1" customWidth="1"/>
    <col min="14813" max="14814" width="2.5703125" style="1" customWidth="1"/>
    <col min="14815" max="14815" width="3.85546875" style="1" customWidth="1"/>
    <col min="14816" max="14823" width="5.42578125" style="1" customWidth="1"/>
    <col min="14824" max="14824" width="2.85546875" style="1" customWidth="1"/>
    <col min="14825" max="14825" width="30.140625" style="1" customWidth="1"/>
    <col min="14826" max="14826" width="5.85546875" style="1" customWidth="1"/>
    <col min="14827" max="14830" width="3.140625" style="1" customWidth="1"/>
    <col min="14831" max="14831" width="3.42578125" style="1" customWidth="1"/>
    <col min="14832" max="14834" width="3" style="1" customWidth="1"/>
    <col min="14835" max="14835" width="3.5703125" style="1" customWidth="1"/>
    <col min="14836" max="14837" width="3" style="1" customWidth="1"/>
    <col min="14838" max="14839" width="2.5703125" style="1" customWidth="1"/>
    <col min="14840" max="14840" width="3.85546875" style="1" customWidth="1"/>
    <col min="14841" max="14848" width="5.42578125" style="1"/>
    <col min="14849" max="14849" width="14" style="1" customWidth="1"/>
    <col min="14850" max="14850" width="42.140625" style="1" customWidth="1"/>
    <col min="14851" max="14851" width="31.5703125" style="1" customWidth="1"/>
    <col min="14852" max="14875" width="3.5703125" style="1" customWidth="1"/>
    <col min="14876" max="14876" width="69.140625" style="1" customWidth="1"/>
    <col min="14877" max="15053" width="11.42578125" style="1" customWidth="1"/>
    <col min="15054" max="15054" width="14" style="1" customWidth="1"/>
    <col min="15055" max="15055" width="42.140625" style="1" customWidth="1"/>
    <col min="15056" max="15056" width="31.5703125" style="1" customWidth="1"/>
    <col min="15057" max="15061" width="3.140625" style="1" customWidth="1"/>
    <col min="15062" max="15062" width="3.42578125" style="1" customWidth="1"/>
    <col min="15063" max="15065" width="3" style="1" customWidth="1"/>
    <col min="15066" max="15066" width="3.5703125" style="1" customWidth="1"/>
    <col min="15067" max="15068" width="3" style="1" customWidth="1"/>
    <col min="15069" max="15070" width="2.5703125" style="1" customWidth="1"/>
    <col min="15071" max="15071" width="3.85546875" style="1" customWidth="1"/>
    <col min="15072" max="15079" width="5.42578125" style="1" customWidth="1"/>
    <col min="15080" max="15080" width="2.85546875" style="1" customWidth="1"/>
    <col min="15081" max="15081" width="30.140625" style="1" customWidth="1"/>
    <col min="15082" max="15082" width="5.85546875" style="1" customWidth="1"/>
    <col min="15083" max="15086" width="3.140625" style="1" customWidth="1"/>
    <col min="15087" max="15087" width="3.42578125" style="1" customWidth="1"/>
    <col min="15088" max="15090" width="3" style="1" customWidth="1"/>
    <col min="15091" max="15091" width="3.5703125" style="1" customWidth="1"/>
    <col min="15092" max="15093" width="3" style="1" customWidth="1"/>
    <col min="15094" max="15095" width="2.5703125" style="1" customWidth="1"/>
    <col min="15096" max="15096" width="3.85546875" style="1" customWidth="1"/>
    <col min="15097" max="15104" width="5.42578125" style="1"/>
    <col min="15105" max="15105" width="14" style="1" customWidth="1"/>
    <col min="15106" max="15106" width="42.140625" style="1" customWidth="1"/>
    <col min="15107" max="15107" width="31.5703125" style="1" customWidth="1"/>
    <col min="15108" max="15131" width="3.5703125" style="1" customWidth="1"/>
    <col min="15132" max="15132" width="69.140625" style="1" customWidth="1"/>
    <col min="15133" max="15309" width="11.42578125" style="1" customWidth="1"/>
    <col min="15310" max="15310" width="14" style="1" customWidth="1"/>
    <col min="15311" max="15311" width="42.140625" style="1" customWidth="1"/>
    <col min="15312" max="15312" width="31.5703125" style="1" customWidth="1"/>
    <col min="15313" max="15317" width="3.140625" style="1" customWidth="1"/>
    <col min="15318" max="15318" width="3.42578125" style="1" customWidth="1"/>
    <col min="15319" max="15321" width="3" style="1" customWidth="1"/>
    <col min="15322" max="15322" width="3.5703125" style="1" customWidth="1"/>
    <col min="15323" max="15324" width="3" style="1" customWidth="1"/>
    <col min="15325" max="15326" width="2.5703125" style="1" customWidth="1"/>
    <col min="15327" max="15327" width="3.85546875" style="1" customWidth="1"/>
    <col min="15328" max="15335" width="5.42578125" style="1" customWidth="1"/>
    <col min="15336" max="15336" width="2.85546875" style="1" customWidth="1"/>
    <col min="15337" max="15337" width="30.140625" style="1" customWidth="1"/>
    <col min="15338" max="15338" width="5.85546875" style="1" customWidth="1"/>
    <col min="15339" max="15342" width="3.140625" style="1" customWidth="1"/>
    <col min="15343" max="15343" width="3.42578125" style="1" customWidth="1"/>
    <col min="15344" max="15346" width="3" style="1" customWidth="1"/>
    <col min="15347" max="15347" width="3.5703125" style="1" customWidth="1"/>
    <col min="15348" max="15349" width="3" style="1" customWidth="1"/>
    <col min="15350" max="15351" width="2.5703125" style="1" customWidth="1"/>
    <col min="15352" max="15352" width="3.85546875" style="1" customWidth="1"/>
    <col min="15353" max="15360" width="5.42578125" style="1"/>
    <col min="15361" max="15361" width="14" style="1" customWidth="1"/>
    <col min="15362" max="15362" width="42.140625" style="1" customWidth="1"/>
    <col min="15363" max="15363" width="31.5703125" style="1" customWidth="1"/>
    <col min="15364" max="15387" width="3.5703125" style="1" customWidth="1"/>
    <col min="15388" max="15388" width="69.140625" style="1" customWidth="1"/>
    <col min="15389" max="15565" width="11.42578125" style="1" customWidth="1"/>
    <col min="15566" max="15566" width="14" style="1" customWidth="1"/>
    <col min="15567" max="15567" width="42.140625" style="1" customWidth="1"/>
    <col min="15568" max="15568" width="31.5703125" style="1" customWidth="1"/>
    <col min="15569" max="15573" width="3.140625" style="1" customWidth="1"/>
    <col min="15574" max="15574" width="3.42578125" style="1" customWidth="1"/>
    <col min="15575" max="15577" width="3" style="1" customWidth="1"/>
    <col min="15578" max="15578" width="3.5703125" style="1" customWidth="1"/>
    <col min="15579" max="15580" width="3" style="1" customWidth="1"/>
    <col min="15581" max="15582" width="2.5703125" style="1" customWidth="1"/>
    <col min="15583" max="15583" width="3.85546875" style="1" customWidth="1"/>
    <col min="15584" max="15591" width="5.42578125" style="1" customWidth="1"/>
    <col min="15592" max="15592" width="2.85546875" style="1" customWidth="1"/>
    <col min="15593" max="15593" width="30.140625" style="1" customWidth="1"/>
    <col min="15594" max="15594" width="5.85546875" style="1" customWidth="1"/>
    <col min="15595" max="15598" width="3.140625" style="1" customWidth="1"/>
    <col min="15599" max="15599" width="3.42578125" style="1" customWidth="1"/>
    <col min="15600" max="15602" width="3" style="1" customWidth="1"/>
    <col min="15603" max="15603" width="3.5703125" style="1" customWidth="1"/>
    <col min="15604" max="15605" width="3" style="1" customWidth="1"/>
    <col min="15606" max="15607" width="2.5703125" style="1" customWidth="1"/>
    <col min="15608" max="15608" width="3.85546875" style="1" customWidth="1"/>
    <col min="15609" max="15616" width="5.42578125" style="1"/>
    <col min="15617" max="15617" width="14" style="1" customWidth="1"/>
    <col min="15618" max="15618" width="42.140625" style="1" customWidth="1"/>
    <col min="15619" max="15619" width="31.5703125" style="1" customWidth="1"/>
    <col min="15620" max="15643" width="3.5703125" style="1" customWidth="1"/>
    <col min="15644" max="15644" width="69.140625" style="1" customWidth="1"/>
    <col min="15645" max="15821" width="11.42578125" style="1" customWidth="1"/>
    <col min="15822" max="15822" width="14" style="1" customWidth="1"/>
    <col min="15823" max="15823" width="42.140625" style="1" customWidth="1"/>
    <col min="15824" max="15824" width="31.5703125" style="1" customWidth="1"/>
    <col min="15825" max="15829" width="3.140625" style="1" customWidth="1"/>
    <col min="15830" max="15830" width="3.42578125" style="1" customWidth="1"/>
    <col min="15831" max="15833" width="3" style="1" customWidth="1"/>
    <col min="15834" max="15834" width="3.5703125" style="1" customWidth="1"/>
    <col min="15835" max="15836" width="3" style="1" customWidth="1"/>
    <col min="15837" max="15838" width="2.5703125" style="1" customWidth="1"/>
    <col min="15839" max="15839" width="3.85546875" style="1" customWidth="1"/>
    <col min="15840" max="15847" width="5.42578125" style="1" customWidth="1"/>
    <col min="15848" max="15848" width="2.85546875" style="1" customWidth="1"/>
    <col min="15849" max="15849" width="30.140625" style="1" customWidth="1"/>
    <col min="15850" max="15850" width="5.85546875" style="1" customWidth="1"/>
    <col min="15851" max="15854" width="3.140625" style="1" customWidth="1"/>
    <col min="15855" max="15855" width="3.42578125" style="1" customWidth="1"/>
    <col min="15856" max="15858" width="3" style="1" customWidth="1"/>
    <col min="15859" max="15859" width="3.5703125" style="1" customWidth="1"/>
    <col min="15860" max="15861" width="3" style="1" customWidth="1"/>
    <col min="15862" max="15863" width="2.5703125" style="1" customWidth="1"/>
    <col min="15864" max="15864" width="3.85546875" style="1" customWidth="1"/>
    <col min="15865" max="15872" width="5.42578125" style="1"/>
    <col min="15873" max="15873" width="14" style="1" customWidth="1"/>
    <col min="15874" max="15874" width="42.140625" style="1" customWidth="1"/>
    <col min="15875" max="15875" width="31.5703125" style="1" customWidth="1"/>
    <col min="15876" max="15899" width="3.5703125" style="1" customWidth="1"/>
    <col min="15900" max="15900" width="69.140625" style="1" customWidth="1"/>
    <col min="15901" max="16077" width="11.42578125" style="1" customWidth="1"/>
    <col min="16078" max="16078" width="14" style="1" customWidth="1"/>
    <col min="16079" max="16079" width="42.140625" style="1" customWidth="1"/>
    <col min="16080" max="16080" width="31.5703125" style="1" customWidth="1"/>
    <col min="16081" max="16085" width="3.140625" style="1" customWidth="1"/>
    <col min="16086" max="16086" width="3.42578125" style="1" customWidth="1"/>
    <col min="16087" max="16089" width="3" style="1" customWidth="1"/>
    <col min="16090" max="16090" width="3.5703125" style="1" customWidth="1"/>
    <col min="16091" max="16092" width="3" style="1" customWidth="1"/>
    <col min="16093" max="16094" width="2.5703125" style="1" customWidth="1"/>
    <col min="16095" max="16095" width="3.85546875" style="1" customWidth="1"/>
    <col min="16096" max="16103" width="5.42578125" style="1" customWidth="1"/>
    <col min="16104" max="16104" width="2.85546875" style="1" customWidth="1"/>
    <col min="16105" max="16105" width="30.140625" style="1" customWidth="1"/>
    <col min="16106" max="16106" width="5.85546875" style="1" customWidth="1"/>
    <col min="16107" max="16110" width="3.140625" style="1" customWidth="1"/>
    <col min="16111" max="16111" width="3.42578125" style="1" customWidth="1"/>
    <col min="16112" max="16114" width="3" style="1" customWidth="1"/>
    <col min="16115" max="16115" width="3.5703125" style="1" customWidth="1"/>
    <col min="16116" max="16117" width="3" style="1" customWidth="1"/>
    <col min="16118" max="16119" width="2.5703125" style="1" customWidth="1"/>
    <col min="16120" max="16120" width="3.85546875" style="1" customWidth="1"/>
    <col min="16121" max="16128" width="5.42578125" style="1"/>
    <col min="16129" max="16129" width="14" style="1" customWidth="1"/>
    <col min="16130" max="16130" width="42.140625" style="1" customWidth="1"/>
    <col min="16131" max="16131" width="31.5703125" style="1" customWidth="1"/>
    <col min="16132" max="16155" width="3.5703125" style="1" customWidth="1"/>
    <col min="16156" max="16156" width="69.140625" style="1" customWidth="1"/>
    <col min="16157" max="16333" width="11.42578125" style="1" customWidth="1"/>
    <col min="16334" max="16334" width="14" style="1" customWidth="1"/>
    <col min="16335" max="16335" width="42.140625" style="1" customWidth="1"/>
    <col min="16336" max="16336" width="31.5703125" style="1" customWidth="1"/>
    <col min="16337" max="16341" width="3.140625" style="1" customWidth="1"/>
    <col min="16342" max="16342" width="3.42578125" style="1" customWidth="1"/>
    <col min="16343" max="16345" width="3" style="1" customWidth="1"/>
    <col min="16346" max="16346" width="3.5703125" style="1" customWidth="1"/>
    <col min="16347" max="16348" width="3" style="1" customWidth="1"/>
    <col min="16349" max="16350" width="2.5703125" style="1" customWidth="1"/>
    <col min="16351" max="16351" width="3.85546875" style="1" customWidth="1"/>
    <col min="16352" max="16359" width="5.42578125" style="1" customWidth="1"/>
    <col min="16360" max="16360" width="2.85546875" style="1" customWidth="1"/>
    <col min="16361" max="16361" width="30.140625" style="1" customWidth="1"/>
    <col min="16362" max="16362" width="5.85546875" style="1" customWidth="1"/>
    <col min="16363" max="16366" width="3.140625" style="1" customWidth="1"/>
    <col min="16367" max="16367" width="3.42578125" style="1" customWidth="1"/>
    <col min="16368" max="16370" width="3" style="1" customWidth="1"/>
    <col min="16371" max="16371" width="3.5703125" style="1" customWidth="1"/>
    <col min="16372" max="16373" width="3" style="1" customWidth="1"/>
    <col min="16374" max="16375" width="2.5703125" style="1" customWidth="1"/>
    <col min="16376" max="16376" width="3.85546875" style="1" customWidth="1"/>
    <col min="16377" max="16384" width="5.42578125" style="1"/>
  </cols>
  <sheetData>
    <row r="1" spans="1:29" ht="42" customHeight="1" x14ac:dyDescent="0.2">
      <c r="A1" s="98"/>
      <c r="B1" s="98"/>
      <c r="C1" s="98"/>
      <c r="D1" s="99" t="s">
        <v>151</v>
      </c>
      <c r="E1" s="100"/>
      <c r="F1" s="100"/>
      <c r="G1" s="100"/>
      <c r="H1" s="100"/>
      <c r="I1" s="100"/>
      <c r="J1" s="100"/>
      <c r="K1" s="100"/>
      <c r="L1" s="100"/>
      <c r="M1" s="100"/>
      <c r="N1" s="100"/>
      <c r="O1" s="100"/>
      <c r="P1" s="100"/>
      <c r="Q1" s="100"/>
      <c r="R1" s="100"/>
      <c r="S1" s="100"/>
      <c r="T1" s="100"/>
      <c r="U1" s="100"/>
      <c r="V1" s="100"/>
      <c r="W1" s="100"/>
      <c r="X1" s="100"/>
      <c r="Y1" s="100"/>
      <c r="Z1" s="100"/>
      <c r="AA1" s="100"/>
      <c r="AB1" s="101"/>
    </row>
    <row r="2" spans="1:29" ht="47.25" customHeight="1" x14ac:dyDescent="0.2">
      <c r="A2" s="98"/>
      <c r="B2" s="98"/>
      <c r="C2" s="98"/>
      <c r="D2" s="102"/>
      <c r="E2" s="103"/>
      <c r="F2" s="103"/>
      <c r="G2" s="103"/>
      <c r="H2" s="103"/>
      <c r="I2" s="103"/>
      <c r="J2" s="103"/>
      <c r="K2" s="103"/>
      <c r="L2" s="103"/>
      <c r="M2" s="103"/>
      <c r="N2" s="103"/>
      <c r="O2" s="103"/>
      <c r="P2" s="103"/>
      <c r="Q2" s="103"/>
      <c r="R2" s="103"/>
      <c r="S2" s="103"/>
      <c r="T2" s="103"/>
      <c r="U2" s="103"/>
      <c r="V2" s="103"/>
      <c r="W2" s="103"/>
      <c r="X2" s="103"/>
      <c r="Y2" s="103"/>
      <c r="Z2" s="103"/>
      <c r="AA2" s="103"/>
      <c r="AB2" s="104"/>
    </row>
    <row r="3" spans="1:29" ht="12.75" customHeight="1" x14ac:dyDescent="0.2">
      <c r="A3" s="120"/>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row>
    <row r="4" spans="1:29" ht="39" customHeight="1" x14ac:dyDescent="0.2">
      <c r="A4" s="111" t="s">
        <v>0</v>
      </c>
      <c r="B4" s="112"/>
      <c r="C4" s="122" t="s">
        <v>216</v>
      </c>
      <c r="D4" s="123"/>
      <c r="E4" s="123"/>
      <c r="F4" s="123"/>
      <c r="G4" s="123"/>
      <c r="H4" s="123"/>
      <c r="I4" s="123"/>
      <c r="J4" s="123"/>
      <c r="K4" s="123"/>
      <c r="L4" s="123"/>
      <c r="M4" s="123"/>
      <c r="N4" s="123"/>
      <c r="O4" s="123"/>
      <c r="P4" s="123"/>
      <c r="Q4" s="123"/>
      <c r="R4" s="123"/>
      <c r="S4" s="123"/>
      <c r="T4" s="123"/>
      <c r="U4" s="123"/>
      <c r="V4" s="123"/>
      <c r="W4" s="123"/>
      <c r="X4" s="123"/>
      <c r="Y4" s="123"/>
      <c r="Z4" s="123"/>
      <c r="AA4" s="123"/>
      <c r="AB4" s="123"/>
    </row>
    <row r="5" spans="1:29" ht="42" customHeight="1" x14ac:dyDescent="0.2">
      <c r="A5" s="111" t="s">
        <v>1</v>
      </c>
      <c r="B5" s="113"/>
      <c r="C5" s="2" t="s">
        <v>121</v>
      </c>
      <c r="D5" s="124" t="s">
        <v>2</v>
      </c>
      <c r="E5" s="124"/>
      <c r="F5" s="124"/>
      <c r="G5" s="124"/>
      <c r="H5" s="124"/>
      <c r="I5" s="124"/>
      <c r="J5" s="124"/>
      <c r="K5" s="124"/>
      <c r="L5" s="124"/>
      <c r="M5" s="124"/>
      <c r="N5" s="124"/>
      <c r="O5" s="125" t="s">
        <v>122</v>
      </c>
      <c r="P5" s="125"/>
      <c r="Q5" s="125"/>
      <c r="R5" s="125"/>
      <c r="S5" s="125"/>
      <c r="T5" s="125"/>
      <c r="U5" s="126"/>
      <c r="V5" s="111" t="s">
        <v>91</v>
      </c>
      <c r="W5" s="112"/>
      <c r="X5" s="112"/>
      <c r="Y5" s="112"/>
      <c r="Z5" s="112"/>
      <c r="AA5" s="113"/>
      <c r="AB5" s="42" t="s">
        <v>103</v>
      </c>
    </row>
    <row r="6" spans="1:29" ht="59.25" customHeight="1" x14ac:dyDescent="0.2">
      <c r="A6" s="107" t="s">
        <v>3</v>
      </c>
      <c r="B6" s="107"/>
      <c r="C6" s="108" t="s">
        <v>127</v>
      </c>
      <c r="D6" s="109"/>
      <c r="E6" s="109"/>
      <c r="F6" s="109"/>
      <c r="G6" s="109"/>
      <c r="H6" s="109"/>
      <c r="I6" s="109"/>
      <c r="J6" s="109"/>
      <c r="K6" s="109"/>
      <c r="L6" s="109"/>
      <c r="M6" s="109"/>
      <c r="N6" s="109"/>
      <c r="O6" s="109"/>
      <c r="P6" s="109"/>
      <c r="Q6" s="109"/>
      <c r="R6" s="109"/>
      <c r="S6" s="109"/>
      <c r="T6" s="109"/>
      <c r="U6" s="110"/>
      <c r="V6" s="111" t="s">
        <v>4</v>
      </c>
      <c r="W6" s="112"/>
      <c r="X6" s="112"/>
      <c r="Y6" s="112"/>
      <c r="Z6" s="112"/>
      <c r="AA6" s="113"/>
      <c r="AB6" s="28" t="s">
        <v>98</v>
      </c>
    </row>
    <row r="7" spans="1:29" ht="35.25" customHeight="1" x14ac:dyDescent="0.2">
      <c r="A7" s="114" t="s">
        <v>5</v>
      </c>
      <c r="B7" s="115"/>
      <c r="C7" s="111" t="s">
        <v>6</v>
      </c>
      <c r="D7" s="112"/>
      <c r="E7" s="112"/>
      <c r="F7" s="112"/>
      <c r="G7" s="112"/>
      <c r="H7" s="112"/>
      <c r="I7" s="112"/>
      <c r="J7" s="112"/>
      <c r="K7" s="112"/>
      <c r="L7" s="113"/>
      <c r="M7" s="111" t="s">
        <v>7</v>
      </c>
      <c r="N7" s="112"/>
      <c r="O7" s="112"/>
      <c r="P7" s="112"/>
      <c r="Q7" s="112"/>
      <c r="R7" s="112"/>
      <c r="S7" s="112"/>
      <c r="T7" s="112"/>
      <c r="U7" s="112"/>
      <c r="V7" s="112"/>
      <c r="W7" s="113"/>
      <c r="X7" s="111" t="s">
        <v>6</v>
      </c>
      <c r="Y7" s="112"/>
      <c r="Z7" s="112"/>
      <c r="AA7" s="112"/>
      <c r="AB7" s="112"/>
    </row>
    <row r="8" spans="1:29" ht="94.5" customHeight="1" x14ac:dyDescent="0.2">
      <c r="A8" s="105" t="s">
        <v>8</v>
      </c>
      <c r="B8" s="106"/>
      <c r="C8" s="116" t="s">
        <v>128</v>
      </c>
      <c r="D8" s="117"/>
      <c r="E8" s="117"/>
      <c r="F8" s="117"/>
      <c r="G8" s="117"/>
      <c r="H8" s="117"/>
      <c r="I8" s="117"/>
      <c r="J8" s="117"/>
      <c r="K8" s="117"/>
      <c r="L8" s="117"/>
      <c r="M8" s="108" t="s">
        <v>105</v>
      </c>
      <c r="N8" s="109"/>
      <c r="O8" s="109"/>
      <c r="P8" s="109"/>
      <c r="Q8" s="109"/>
      <c r="R8" s="109"/>
      <c r="S8" s="109"/>
      <c r="T8" s="109"/>
      <c r="U8" s="109"/>
      <c r="V8" s="109"/>
      <c r="W8" s="110"/>
      <c r="X8" s="127" t="s">
        <v>129</v>
      </c>
      <c r="Y8" s="128"/>
      <c r="Z8" s="128"/>
      <c r="AA8" s="128"/>
      <c r="AB8" s="128"/>
    </row>
    <row r="9" spans="1:29" ht="85.5" customHeight="1" x14ac:dyDescent="0.2">
      <c r="A9" s="105" t="s">
        <v>9</v>
      </c>
      <c r="B9" s="106"/>
      <c r="C9" s="118"/>
      <c r="D9" s="119"/>
      <c r="E9" s="119"/>
      <c r="F9" s="119"/>
      <c r="G9" s="119"/>
      <c r="H9" s="119"/>
      <c r="I9" s="119"/>
      <c r="J9" s="119"/>
      <c r="K9" s="119"/>
      <c r="L9" s="119"/>
      <c r="M9" s="108" t="s">
        <v>10</v>
      </c>
      <c r="N9" s="109"/>
      <c r="O9" s="109"/>
      <c r="P9" s="109"/>
      <c r="Q9" s="109"/>
      <c r="R9" s="109"/>
      <c r="S9" s="109"/>
      <c r="T9" s="109"/>
      <c r="U9" s="109"/>
      <c r="V9" s="109"/>
      <c r="W9" s="110"/>
      <c r="X9" s="129" t="s">
        <v>108</v>
      </c>
      <c r="Y9" s="130"/>
      <c r="Z9" s="130"/>
      <c r="AA9" s="130"/>
      <c r="AB9" s="130"/>
    </row>
    <row r="10" spans="1:29" ht="51" customHeight="1" x14ac:dyDescent="0.2">
      <c r="A10" s="105" t="s">
        <v>11</v>
      </c>
      <c r="B10" s="106"/>
      <c r="C10" s="133" t="s">
        <v>167</v>
      </c>
      <c r="D10" s="134"/>
      <c r="E10" s="134"/>
      <c r="F10" s="134"/>
      <c r="G10" s="134"/>
      <c r="H10" s="134"/>
      <c r="I10" s="134"/>
      <c r="J10" s="134"/>
      <c r="K10" s="134"/>
      <c r="L10" s="135"/>
      <c r="M10" s="136" t="s">
        <v>106</v>
      </c>
      <c r="N10" s="136"/>
      <c r="O10" s="136"/>
      <c r="P10" s="136"/>
      <c r="Q10" s="136"/>
      <c r="R10" s="136"/>
      <c r="S10" s="136"/>
      <c r="T10" s="136"/>
      <c r="U10" s="136"/>
      <c r="V10" s="136"/>
      <c r="W10" s="136"/>
      <c r="X10" s="127">
        <v>0.8</v>
      </c>
      <c r="Y10" s="128"/>
      <c r="Z10" s="128"/>
      <c r="AA10" s="128"/>
      <c r="AB10" s="128"/>
    </row>
    <row r="11" spans="1:29" ht="18" customHeight="1" x14ac:dyDescent="0.2">
      <c r="A11" s="132" t="s">
        <v>12</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row>
    <row r="12" spans="1:29" ht="18" customHeight="1" x14ac:dyDescent="0.2">
      <c r="A12" s="131" t="s">
        <v>12</v>
      </c>
      <c r="B12" s="131"/>
      <c r="C12" s="131" t="s">
        <v>13</v>
      </c>
      <c r="D12" s="132" t="s">
        <v>124</v>
      </c>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1" t="s">
        <v>92</v>
      </c>
    </row>
    <row r="13" spans="1:29" ht="12.75" customHeight="1" x14ac:dyDescent="0.2">
      <c r="A13" s="131"/>
      <c r="B13" s="131"/>
      <c r="C13" s="131"/>
      <c r="D13" s="93" t="s">
        <v>101</v>
      </c>
      <c r="E13" s="94"/>
      <c r="F13" s="94"/>
      <c r="G13" s="94"/>
      <c r="H13" s="94"/>
      <c r="I13" s="94"/>
      <c r="J13" s="94"/>
      <c r="K13" s="94"/>
      <c r="L13" s="94"/>
      <c r="M13" s="94"/>
      <c r="N13" s="94"/>
      <c r="O13" s="95"/>
      <c r="P13" s="93" t="s">
        <v>102</v>
      </c>
      <c r="Q13" s="94"/>
      <c r="R13" s="94"/>
      <c r="S13" s="94"/>
      <c r="T13" s="94"/>
      <c r="U13" s="94"/>
      <c r="V13" s="94"/>
      <c r="W13" s="94"/>
      <c r="X13" s="94"/>
      <c r="Y13" s="94"/>
      <c r="Z13" s="94"/>
      <c r="AA13" s="95"/>
      <c r="AB13" s="131"/>
      <c r="AC13" s="27"/>
    </row>
    <row r="14" spans="1:29" ht="25.5" customHeight="1" x14ac:dyDescent="0.2">
      <c r="A14" s="131"/>
      <c r="B14" s="131"/>
      <c r="C14" s="131"/>
      <c r="D14" s="131" t="s">
        <v>14</v>
      </c>
      <c r="E14" s="131"/>
      <c r="F14" s="131" t="s">
        <v>15</v>
      </c>
      <c r="G14" s="131"/>
      <c r="H14" s="131" t="s">
        <v>16</v>
      </c>
      <c r="I14" s="131"/>
      <c r="J14" s="131" t="s">
        <v>17</v>
      </c>
      <c r="K14" s="131"/>
      <c r="L14" s="131" t="s">
        <v>18</v>
      </c>
      <c r="M14" s="131"/>
      <c r="N14" s="131" t="s">
        <v>19</v>
      </c>
      <c r="O14" s="131"/>
      <c r="P14" s="131" t="s">
        <v>20</v>
      </c>
      <c r="Q14" s="131"/>
      <c r="R14" s="131" t="s">
        <v>21</v>
      </c>
      <c r="S14" s="131"/>
      <c r="T14" s="131" t="s">
        <v>22</v>
      </c>
      <c r="U14" s="131"/>
      <c r="V14" s="131" t="s">
        <v>23</v>
      </c>
      <c r="W14" s="131"/>
      <c r="X14" s="131" t="s">
        <v>24</v>
      </c>
      <c r="Y14" s="131"/>
      <c r="Z14" s="131" t="s">
        <v>25</v>
      </c>
      <c r="AA14" s="131"/>
      <c r="AB14" s="131"/>
      <c r="AC14" s="27"/>
    </row>
    <row r="15" spans="1:29" x14ac:dyDescent="0.2">
      <c r="A15" s="131"/>
      <c r="B15" s="131"/>
      <c r="C15" s="131"/>
      <c r="D15" s="3" t="s">
        <v>26</v>
      </c>
      <c r="E15" s="3" t="s">
        <v>27</v>
      </c>
      <c r="F15" s="3" t="s">
        <v>26</v>
      </c>
      <c r="G15" s="3" t="s">
        <v>27</v>
      </c>
      <c r="H15" s="3" t="s">
        <v>26</v>
      </c>
      <c r="I15" s="3" t="s">
        <v>27</v>
      </c>
      <c r="J15" s="3" t="s">
        <v>26</v>
      </c>
      <c r="K15" s="3" t="s">
        <v>27</v>
      </c>
      <c r="L15" s="3" t="s">
        <v>26</v>
      </c>
      <c r="M15" s="3" t="s">
        <v>27</v>
      </c>
      <c r="N15" s="3" t="s">
        <v>26</v>
      </c>
      <c r="O15" s="3" t="s">
        <v>27</v>
      </c>
      <c r="P15" s="3" t="s">
        <v>26</v>
      </c>
      <c r="Q15" s="3" t="s">
        <v>27</v>
      </c>
      <c r="R15" s="3" t="s">
        <v>26</v>
      </c>
      <c r="S15" s="3" t="s">
        <v>27</v>
      </c>
      <c r="T15" s="3" t="s">
        <v>26</v>
      </c>
      <c r="U15" s="3" t="s">
        <v>27</v>
      </c>
      <c r="V15" s="3" t="s">
        <v>26</v>
      </c>
      <c r="W15" s="3" t="s">
        <v>27</v>
      </c>
      <c r="X15" s="3" t="s">
        <v>26</v>
      </c>
      <c r="Y15" s="3" t="s">
        <v>27</v>
      </c>
      <c r="Z15" s="3" t="s">
        <v>26</v>
      </c>
      <c r="AA15" s="3" t="s">
        <v>27</v>
      </c>
      <c r="AB15" s="131"/>
      <c r="AC15" s="27"/>
    </row>
    <row r="16" spans="1:29" ht="128.25" customHeight="1" x14ac:dyDescent="0.2">
      <c r="A16" s="137" t="s">
        <v>28</v>
      </c>
      <c r="B16" s="69" t="s">
        <v>131</v>
      </c>
      <c r="C16" s="5" t="s">
        <v>130</v>
      </c>
      <c r="D16" s="4" t="s">
        <v>26</v>
      </c>
      <c r="E16" s="4" t="s">
        <v>27</v>
      </c>
      <c r="F16" s="4"/>
      <c r="G16" s="4"/>
      <c r="H16" s="4"/>
      <c r="I16" s="4"/>
      <c r="J16" s="4"/>
      <c r="K16" s="4"/>
      <c r="L16" s="4"/>
      <c r="M16" s="4"/>
      <c r="N16" s="4"/>
      <c r="O16" s="4"/>
      <c r="P16" s="4"/>
      <c r="Q16" s="4"/>
      <c r="R16" s="4"/>
      <c r="S16" s="4"/>
      <c r="T16" s="4"/>
      <c r="U16" s="4"/>
      <c r="V16" s="4"/>
      <c r="W16" s="4"/>
      <c r="X16" s="4"/>
      <c r="Y16" s="4"/>
      <c r="Z16" s="4"/>
      <c r="AA16" s="4"/>
      <c r="AB16" s="53" t="s">
        <v>110</v>
      </c>
    </row>
    <row r="17" spans="1:28" ht="105.75" customHeight="1" x14ac:dyDescent="0.2">
      <c r="A17" s="138"/>
      <c r="B17" s="69" t="s">
        <v>132</v>
      </c>
      <c r="C17" s="5" t="s">
        <v>130</v>
      </c>
      <c r="D17" s="4" t="s">
        <v>26</v>
      </c>
      <c r="E17" s="4" t="s">
        <v>27</v>
      </c>
      <c r="F17" s="4"/>
      <c r="G17" s="4"/>
      <c r="H17" s="4"/>
      <c r="I17" s="4"/>
      <c r="J17" s="4"/>
      <c r="K17" s="4"/>
      <c r="L17" s="4"/>
      <c r="M17" s="4"/>
      <c r="N17" s="4"/>
      <c r="O17" s="4"/>
      <c r="P17" s="4"/>
      <c r="Q17" s="4"/>
      <c r="R17" s="4"/>
      <c r="S17" s="4"/>
      <c r="T17" s="4"/>
      <c r="U17" s="4"/>
      <c r="V17" s="4"/>
      <c r="W17" s="4"/>
      <c r="X17" s="4"/>
      <c r="Y17" s="4"/>
      <c r="Z17" s="4"/>
      <c r="AA17" s="4"/>
      <c r="AB17" s="54" t="s">
        <v>104</v>
      </c>
    </row>
    <row r="18" spans="1:28" ht="102.75" customHeight="1" x14ac:dyDescent="0.2">
      <c r="A18" s="139"/>
      <c r="B18" s="69" t="s">
        <v>133</v>
      </c>
      <c r="C18" s="5" t="s">
        <v>130</v>
      </c>
      <c r="D18" s="4" t="s">
        <v>26</v>
      </c>
      <c r="E18" s="4" t="s">
        <v>27</v>
      </c>
      <c r="F18" s="4"/>
      <c r="G18" s="4"/>
      <c r="H18" s="4"/>
      <c r="I18" s="4"/>
      <c r="J18" s="4"/>
      <c r="K18" s="4"/>
      <c r="L18" s="4"/>
      <c r="M18" s="4"/>
      <c r="N18" s="4"/>
      <c r="O18" s="4"/>
      <c r="P18" s="4"/>
      <c r="Q18" s="4"/>
      <c r="R18" s="4"/>
      <c r="S18" s="4"/>
      <c r="T18" s="4"/>
      <c r="U18" s="4"/>
      <c r="V18" s="4"/>
      <c r="W18" s="4"/>
      <c r="X18" s="4"/>
      <c r="Y18" s="4"/>
      <c r="Z18" s="4"/>
      <c r="AA18" s="4"/>
      <c r="AB18" s="54" t="s">
        <v>104</v>
      </c>
    </row>
    <row r="19" spans="1:28" ht="134.25" customHeight="1" x14ac:dyDescent="0.2">
      <c r="A19" s="142" t="s">
        <v>29</v>
      </c>
      <c r="B19" s="44" t="s">
        <v>134</v>
      </c>
      <c r="C19" s="5" t="s">
        <v>135</v>
      </c>
      <c r="D19" s="4"/>
      <c r="E19" s="4"/>
      <c r="F19" s="4" t="s">
        <v>26</v>
      </c>
      <c r="G19" s="4" t="s">
        <v>27</v>
      </c>
      <c r="H19" s="4"/>
      <c r="I19" s="4"/>
      <c r="J19" s="4" t="s">
        <v>93</v>
      </c>
      <c r="K19" s="4" t="s">
        <v>27</v>
      </c>
      <c r="L19" s="4"/>
      <c r="M19" s="4"/>
      <c r="N19" s="4" t="s">
        <v>26</v>
      </c>
      <c r="O19" s="4" t="s">
        <v>27</v>
      </c>
      <c r="P19" s="4"/>
      <c r="Q19" s="4"/>
      <c r="R19" s="4" t="s">
        <v>26</v>
      </c>
      <c r="S19" s="4" t="s">
        <v>27</v>
      </c>
      <c r="T19" s="4"/>
      <c r="U19" s="4"/>
      <c r="V19" s="4" t="s">
        <v>93</v>
      </c>
      <c r="W19" s="4"/>
      <c r="X19" s="4"/>
      <c r="Y19" s="4"/>
      <c r="Z19" s="4" t="s">
        <v>26</v>
      </c>
      <c r="AA19" s="4"/>
      <c r="AB19" s="55" t="s">
        <v>97</v>
      </c>
    </row>
    <row r="20" spans="1:28" ht="39.75" customHeight="1" x14ac:dyDescent="0.2">
      <c r="A20" s="143"/>
      <c r="B20" s="71" t="s">
        <v>153</v>
      </c>
      <c r="C20" s="5" t="s">
        <v>135</v>
      </c>
      <c r="D20" s="4"/>
      <c r="E20" s="4"/>
      <c r="F20" s="4" t="s">
        <v>26</v>
      </c>
      <c r="G20" s="4" t="s">
        <v>27</v>
      </c>
      <c r="H20" s="4" t="s">
        <v>26</v>
      </c>
      <c r="I20" s="4" t="s">
        <v>27</v>
      </c>
      <c r="J20" s="4"/>
      <c r="K20" s="4"/>
      <c r="L20" s="4" t="s">
        <v>93</v>
      </c>
      <c r="M20" s="4" t="s">
        <v>27</v>
      </c>
      <c r="N20" s="4"/>
      <c r="O20" s="4"/>
      <c r="P20" s="4"/>
      <c r="Q20" s="4"/>
      <c r="R20" s="4" t="s">
        <v>93</v>
      </c>
      <c r="S20" s="4" t="s">
        <v>27</v>
      </c>
      <c r="T20" s="4"/>
      <c r="U20" s="4"/>
      <c r="V20" s="4"/>
      <c r="W20" s="4"/>
      <c r="X20" s="4"/>
      <c r="Y20" s="4"/>
      <c r="Z20" s="4" t="s">
        <v>93</v>
      </c>
      <c r="AA20" s="4"/>
      <c r="AB20" s="55" t="s">
        <v>191</v>
      </c>
    </row>
    <row r="21" spans="1:28" ht="39.75" customHeight="1" x14ac:dyDescent="0.2">
      <c r="A21" s="143"/>
      <c r="B21" s="71" t="s">
        <v>152</v>
      </c>
      <c r="C21" s="5" t="s">
        <v>135</v>
      </c>
      <c r="D21" s="4"/>
      <c r="E21" s="4"/>
      <c r="F21" s="4" t="s">
        <v>26</v>
      </c>
      <c r="G21" s="4" t="s">
        <v>27</v>
      </c>
      <c r="H21" s="4"/>
      <c r="I21" s="4"/>
      <c r="J21" s="4"/>
      <c r="K21" s="4"/>
      <c r="L21" s="4" t="s">
        <v>93</v>
      </c>
      <c r="M21" s="4" t="s">
        <v>182</v>
      </c>
      <c r="N21" s="4"/>
      <c r="O21" s="4"/>
      <c r="P21" s="4"/>
      <c r="Q21" s="4"/>
      <c r="R21" s="4"/>
      <c r="S21" s="4"/>
      <c r="T21" s="4" t="s">
        <v>93</v>
      </c>
      <c r="U21" s="4" t="s">
        <v>27</v>
      </c>
      <c r="V21" s="4"/>
      <c r="W21" s="4"/>
      <c r="X21" s="4"/>
      <c r="Y21" s="4"/>
      <c r="Z21" s="4"/>
      <c r="AA21" s="4"/>
      <c r="AB21" s="55" t="s">
        <v>190</v>
      </c>
    </row>
    <row r="22" spans="1:28" ht="39.75" customHeight="1" x14ac:dyDescent="0.2">
      <c r="A22" s="143"/>
      <c r="B22" s="71" t="s">
        <v>156</v>
      </c>
      <c r="C22" s="5" t="s">
        <v>135</v>
      </c>
      <c r="D22" s="4"/>
      <c r="E22" s="4"/>
      <c r="F22" s="4"/>
      <c r="G22" s="4"/>
      <c r="H22" s="4" t="s">
        <v>93</v>
      </c>
      <c r="I22" s="4" t="s">
        <v>182</v>
      </c>
      <c r="J22" s="4"/>
      <c r="K22" s="4"/>
      <c r="L22" s="4"/>
      <c r="M22" s="4"/>
      <c r="N22" s="4" t="s">
        <v>93</v>
      </c>
      <c r="O22" s="4" t="s">
        <v>27</v>
      </c>
      <c r="P22" s="4"/>
      <c r="Q22" s="4"/>
      <c r="R22" s="4"/>
      <c r="S22" s="4"/>
      <c r="T22" s="4" t="s">
        <v>93</v>
      </c>
      <c r="U22" s="4"/>
      <c r="V22" s="4"/>
      <c r="W22" s="4"/>
      <c r="X22" s="4"/>
      <c r="Y22" s="4"/>
      <c r="Z22" s="4"/>
      <c r="AA22" s="4"/>
      <c r="AB22" s="55" t="s">
        <v>158</v>
      </c>
    </row>
    <row r="23" spans="1:28" ht="39.75" customHeight="1" x14ac:dyDescent="0.2">
      <c r="A23" s="143"/>
      <c r="B23" s="71" t="s">
        <v>154</v>
      </c>
      <c r="C23" s="5" t="s">
        <v>135</v>
      </c>
      <c r="D23" s="4"/>
      <c r="E23" s="4"/>
      <c r="F23" s="4"/>
      <c r="G23" s="4"/>
      <c r="H23" s="4" t="s">
        <v>26</v>
      </c>
      <c r="I23" s="4" t="s">
        <v>27</v>
      </c>
      <c r="J23" s="4"/>
      <c r="K23" s="4"/>
      <c r="L23" s="4"/>
      <c r="M23" s="4"/>
      <c r="N23" s="4" t="s">
        <v>93</v>
      </c>
      <c r="O23" s="4" t="s">
        <v>182</v>
      </c>
      <c r="P23" s="4" t="s">
        <v>26</v>
      </c>
      <c r="Q23" s="4" t="s">
        <v>27</v>
      </c>
      <c r="R23" s="4"/>
      <c r="S23" s="4"/>
      <c r="T23" s="4"/>
      <c r="U23" s="4"/>
      <c r="V23" s="4" t="s">
        <v>93</v>
      </c>
      <c r="W23" s="4"/>
      <c r="X23" s="4"/>
      <c r="Y23" s="4"/>
      <c r="Z23" s="4"/>
      <c r="AA23" s="4"/>
      <c r="AB23" s="55" t="s">
        <v>183</v>
      </c>
    </row>
    <row r="24" spans="1:28" ht="39.75" customHeight="1" x14ac:dyDescent="0.2">
      <c r="A24" s="143"/>
      <c r="B24" s="71" t="s">
        <v>155</v>
      </c>
      <c r="C24" s="5" t="s">
        <v>135</v>
      </c>
      <c r="D24" s="4"/>
      <c r="E24" s="4"/>
      <c r="F24" s="4"/>
      <c r="G24" s="4"/>
      <c r="H24" s="4"/>
      <c r="I24" s="4"/>
      <c r="J24" s="4" t="s">
        <v>93</v>
      </c>
      <c r="K24" s="4" t="s">
        <v>182</v>
      </c>
      <c r="L24" s="4"/>
      <c r="M24" s="4"/>
      <c r="N24" s="4"/>
      <c r="O24" s="4"/>
      <c r="P24" s="4"/>
      <c r="Q24" s="4"/>
      <c r="R24" s="4"/>
      <c r="S24" s="4"/>
      <c r="T24" s="4"/>
      <c r="U24" s="4"/>
      <c r="V24" s="4" t="s">
        <v>93</v>
      </c>
      <c r="W24" s="4"/>
      <c r="X24" s="4"/>
      <c r="Y24" s="4"/>
      <c r="Z24" s="4"/>
      <c r="AA24" s="4"/>
      <c r="AB24" s="55" t="s">
        <v>157</v>
      </c>
    </row>
    <row r="25" spans="1:28" ht="39.75" customHeight="1" x14ac:dyDescent="0.2">
      <c r="A25" s="143"/>
      <c r="B25" s="71" t="s">
        <v>159</v>
      </c>
      <c r="C25" s="5" t="s">
        <v>135</v>
      </c>
      <c r="D25" s="4"/>
      <c r="E25" s="4"/>
      <c r="F25" s="4"/>
      <c r="G25" s="4"/>
      <c r="H25" s="4"/>
      <c r="I25" s="4"/>
      <c r="J25" s="4" t="s">
        <v>93</v>
      </c>
      <c r="K25" s="4" t="s">
        <v>182</v>
      </c>
      <c r="L25" s="4"/>
      <c r="M25" s="4"/>
      <c r="N25" s="4"/>
      <c r="O25" s="4"/>
      <c r="P25" s="4" t="s">
        <v>93</v>
      </c>
      <c r="Q25" s="4"/>
      <c r="R25" s="4"/>
      <c r="S25" s="4"/>
      <c r="T25" s="4"/>
      <c r="U25" s="4"/>
      <c r="V25" s="4"/>
      <c r="W25" s="4"/>
      <c r="X25" s="4" t="s">
        <v>93</v>
      </c>
      <c r="Y25" s="4"/>
      <c r="Z25" s="4"/>
      <c r="AA25" s="4"/>
      <c r="AB25" s="55" t="s">
        <v>157</v>
      </c>
    </row>
    <row r="26" spans="1:28" ht="108.75" customHeight="1" x14ac:dyDescent="0.2">
      <c r="A26" s="143"/>
      <c r="B26" s="45" t="s">
        <v>137</v>
      </c>
      <c r="C26" s="5" t="s">
        <v>135</v>
      </c>
      <c r="D26" s="4"/>
      <c r="E26" s="4"/>
      <c r="F26" s="4" t="s">
        <v>93</v>
      </c>
      <c r="G26" s="4" t="s">
        <v>27</v>
      </c>
      <c r="H26" s="4"/>
      <c r="I26" s="4"/>
      <c r="J26" s="4"/>
      <c r="K26" s="4"/>
      <c r="L26" s="4"/>
      <c r="M26" s="4"/>
      <c r="N26" s="4" t="s">
        <v>93</v>
      </c>
      <c r="O26" s="4" t="s">
        <v>27</v>
      </c>
      <c r="P26" s="4"/>
      <c r="Q26" s="4"/>
      <c r="R26" s="4"/>
      <c r="S26" s="4"/>
      <c r="T26" s="4"/>
      <c r="U26" s="4"/>
      <c r="V26" s="4" t="s">
        <v>93</v>
      </c>
      <c r="W26" s="4"/>
      <c r="X26" s="4"/>
      <c r="Y26" s="4"/>
      <c r="Z26" s="4"/>
      <c r="AA26" s="4"/>
      <c r="AB26" s="55" t="s">
        <v>138</v>
      </c>
    </row>
    <row r="27" spans="1:28" ht="89.25" customHeight="1" x14ac:dyDescent="0.2">
      <c r="A27" s="143"/>
      <c r="B27" s="70" t="s">
        <v>136</v>
      </c>
      <c r="C27" s="5" t="s">
        <v>135</v>
      </c>
      <c r="D27" s="4"/>
      <c r="E27" s="4"/>
      <c r="F27" s="4" t="s">
        <v>93</v>
      </c>
      <c r="G27" s="4" t="s">
        <v>27</v>
      </c>
      <c r="H27" s="4" t="s">
        <v>93</v>
      </c>
      <c r="I27" s="4" t="s">
        <v>27</v>
      </c>
      <c r="J27" s="4" t="s">
        <v>93</v>
      </c>
      <c r="K27" s="4" t="s">
        <v>27</v>
      </c>
      <c r="L27" s="4" t="s">
        <v>93</v>
      </c>
      <c r="M27" s="4" t="s">
        <v>182</v>
      </c>
      <c r="N27" s="4" t="s">
        <v>93</v>
      </c>
      <c r="O27" s="4" t="s">
        <v>27</v>
      </c>
      <c r="P27" s="4" t="s">
        <v>93</v>
      </c>
      <c r="Q27" s="4" t="s">
        <v>27</v>
      </c>
      <c r="R27" s="4" t="s">
        <v>93</v>
      </c>
      <c r="S27" s="4" t="s">
        <v>27</v>
      </c>
      <c r="T27" s="4" t="s">
        <v>93</v>
      </c>
      <c r="U27" s="4"/>
      <c r="V27" s="4" t="s">
        <v>93</v>
      </c>
      <c r="W27" s="4"/>
      <c r="X27" s="4" t="s">
        <v>93</v>
      </c>
      <c r="Y27" s="4"/>
      <c r="Z27" s="4" t="s">
        <v>93</v>
      </c>
      <c r="AA27" s="4"/>
      <c r="AB27" s="43" t="s">
        <v>139</v>
      </c>
    </row>
    <row r="28" spans="1:28" ht="47.25" customHeight="1" x14ac:dyDescent="0.2">
      <c r="A28" s="143"/>
      <c r="B28" s="45" t="s">
        <v>143</v>
      </c>
      <c r="C28" s="5" t="s">
        <v>135</v>
      </c>
      <c r="D28" s="4"/>
      <c r="E28" s="4"/>
      <c r="F28" s="4"/>
      <c r="G28" s="4"/>
      <c r="H28" s="4"/>
      <c r="I28" s="4"/>
      <c r="J28" s="4"/>
      <c r="K28" s="4"/>
      <c r="L28" s="4"/>
      <c r="M28" s="4"/>
      <c r="N28" s="4" t="s">
        <v>26</v>
      </c>
      <c r="O28" s="4" t="s">
        <v>27</v>
      </c>
      <c r="P28" s="4"/>
      <c r="Q28" s="4"/>
      <c r="R28" s="4"/>
      <c r="S28" s="4"/>
      <c r="T28" s="4"/>
      <c r="U28" s="4"/>
      <c r="V28" s="4"/>
      <c r="W28" s="4"/>
      <c r="X28" s="4"/>
      <c r="Y28" s="4"/>
      <c r="Z28" s="4"/>
      <c r="AA28" s="4"/>
      <c r="AB28" s="55" t="s">
        <v>97</v>
      </c>
    </row>
    <row r="29" spans="1:28" ht="47.25" customHeight="1" x14ac:dyDescent="0.2">
      <c r="A29" s="143"/>
      <c r="B29" s="45" t="s">
        <v>140</v>
      </c>
      <c r="C29" s="5" t="s">
        <v>135</v>
      </c>
      <c r="D29" s="4"/>
      <c r="E29" s="4"/>
      <c r="F29" s="4"/>
      <c r="G29" s="4"/>
      <c r="H29" s="4"/>
      <c r="I29" s="4"/>
      <c r="J29" s="4"/>
      <c r="K29" s="4"/>
      <c r="L29" s="4"/>
      <c r="M29" s="4"/>
      <c r="N29" s="4"/>
      <c r="O29" s="4"/>
      <c r="P29" s="4"/>
      <c r="Q29" s="4"/>
      <c r="R29" s="4"/>
      <c r="S29" s="4"/>
      <c r="T29" s="4" t="s">
        <v>93</v>
      </c>
      <c r="U29" s="4"/>
      <c r="V29" s="4"/>
      <c r="W29" s="4"/>
      <c r="X29" s="4"/>
      <c r="Y29" s="4"/>
      <c r="Z29" s="4"/>
      <c r="AA29" s="4"/>
      <c r="AB29" s="55" t="s">
        <v>97</v>
      </c>
    </row>
    <row r="30" spans="1:28" ht="47.25" customHeight="1" x14ac:dyDescent="0.2">
      <c r="A30" s="143"/>
      <c r="B30" s="45" t="s">
        <v>141</v>
      </c>
      <c r="C30" s="5" t="s">
        <v>135</v>
      </c>
      <c r="D30" s="4"/>
      <c r="E30" s="4"/>
      <c r="F30" s="4"/>
      <c r="G30" s="4"/>
      <c r="H30" s="4"/>
      <c r="I30" s="4"/>
      <c r="J30" s="4"/>
      <c r="K30" s="4"/>
      <c r="L30" s="4"/>
      <c r="M30" s="4"/>
      <c r="N30" s="4"/>
      <c r="O30" s="4"/>
      <c r="P30" s="4"/>
      <c r="Q30" s="4"/>
      <c r="R30" s="4"/>
      <c r="S30" s="4"/>
      <c r="T30" s="4"/>
      <c r="U30" s="4"/>
      <c r="V30" s="4" t="s">
        <v>93</v>
      </c>
      <c r="W30" s="4"/>
      <c r="X30" s="4"/>
      <c r="Y30" s="4"/>
      <c r="Z30" s="4"/>
      <c r="AA30" s="4"/>
      <c r="AB30" s="55" t="s">
        <v>97</v>
      </c>
    </row>
    <row r="31" spans="1:28" ht="47.25" customHeight="1" x14ac:dyDescent="0.2">
      <c r="A31" s="143"/>
      <c r="B31" s="45" t="s">
        <v>142</v>
      </c>
      <c r="C31" s="5" t="s">
        <v>144</v>
      </c>
      <c r="D31" s="4"/>
      <c r="E31" s="4"/>
      <c r="F31" s="4"/>
      <c r="G31" s="4"/>
      <c r="H31" s="4"/>
      <c r="I31" s="4"/>
      <c r="J31" s="4"/>
      <c r="K31" s="4"/>
      <c r="L31" s="4"/>
      <c r="M31" s="4"/>
      <c r="N31" s="4"/>
      <c r="O31" s="4"/>
      <c r="P31" s="4"/>
      <c r="Q31" s="4"/>
      <c r="R31" s="4"/>
      <c r="S31" s="4"/>
      <c r="T31" s="4"/>
      <c r="U31" s="4"/>
      <c r="V31" s="4"/>
      <c r="W31" s="4"/>
      <c r="X31" s="4" t="s">
        <v>93</v>
      </c>
      <c r="Y31" s="4"/>
      <c r="Z31" s="4"/>
      <c r="AA31" s="4"/>
      <c r="AB31" s="72" t="s">
        <v>97</v>
      </c>
    </row>
    <row r="32" spans="1:28" ht="47.25" customHeight="1" x14ac:dyDescent="0.2">
      <c r="A32" s="144"/>
      <c r="B32" s="45" t="s">
        <v>123</v>
      </c>
      <c r="C32" s="5" t="s">
        <v>144</v>
      </c>
      <c r="D32" s="4"/>
      <c r="E32" s="4"/>
      <c r="F32" s="4"/>
      <c r="G32" s="4"/>
      <c r="H32" s="4"/>
      <c r="I32" s="4"/>
      <c r="J32" s="4"/>
      <c r="K32" s="4"/>
      <c r="L32" s="4" t="s">
        <v>26</v>
      </c>
      <c r="M32" s="4" t="s">
        <v>27</v>
      </c>
      <c r="N32" s="4"/>
      <c r="O32" s="4"/>
      <c r="P32" s="4"/>
      <c r="Q32" s="4"/>
      <c r="R32" s="4"/>
      <c r="S32" s="4"/>
      <c r="T32" s="4"/>
      <c r="U32" s="4"/>
      <c r="V32" s="4"/>
      <c r="W32" s="4"/>
      <c r="X32" s="4"/>
      <c r="Y32" s="4"/>
      <c r="Z32" s="4"/>
      <c r="AA32" s="4"/>
      <c r="AB32" s="72" t="s">
        <v>97</v>
      </c>
    </row>
    <row r="33" spans="1:31" ht="77.25" customHeight="1" x14ac:dyDescent="0.2">
      <c r="A33" s="59" t="s">
        <v>30</v>
      </c>
      <c r="B33" s="46" t="s">
        <v>99</v>
      </c>
      <c r="C33" s="5" t="s">
        <v>145</v>
      </c>
      <c r="D33" s="4"/>
      <c r="E33" s="4"/>
      <c r="F33" s="4"/>
      <c r="G33" s="4"/>
      <c r="H33" s="4" t="s">
        <v>26</v>
      </c>
      <c r="I33" s="4" t="s">
        <v>27</v>
      </c>
      <c r="J33" s="4"/>
      <c r="K33" s="4"/>
      <c r="L33" s="4"/>
      <c r="M33" s="4"/>
      <c r="N33" s="4" t="s">
        <v>26</v>
      </c>
      <c r="O33" s="4" t="s">
        <v>27</v>
      </c>
      <c r="P33" s="4"/>
      <c r="Q33" s="4"/>
      <c r="R33" s="6"/>
      <c r="S33" s="4"/>
      <c r="T33" s="4" t="s">
        <v>26</v>
      </c>
      <c r="U33" s="4"/>
      <c r="V33" s="4"/>
      <c r="W33" s="4"/>
      <c r="X33" s="6"/>
      <c r="Y33" s="4"/>
      <c r="Z33" s="4" t="s">
        <v>26</v>
      </c>
      <c r="AA33" s="4"/>
      <c r="AB33" s="56" t="s">
        <v>95</v>
      </c>
    </row>
    <row r="34" spans="1:31" ht="62.25" customHeight="1" x14ac:dyDescent="0.2">
      <c r="A34" s="58" t="s">
        <v>94</v>
      </c>
      <c r="B34" s="12" t="s">
        <v>100</v>
      </c>
      <c r="C34" s="5" t="s">
        <v>145</v>
      </c>
      <c r="D34" s="4"/>
      <c r="E34" s="4"/>
      <c r="F34" s="4"/>
      <c r="G34" s="4"/>
      <c r="H34" s="4" t="s">
        <v>26</v>
      </c>
      <c r="I34" s="4" t="s">
        <v>27</v>
      </c>
      <c r="J34" s="4"/>
      <c r="K34" s="4"/>
      <c r="L34" s="4"/>
      <c r="M34" s="4"/>
      <c r="N34" s="4" t="s">
        <v>26</v>
      </c>
      <c r="O34" s="4" t="s">
        <v>27</v>
      </c>
      <c r="P34" s="4"/>
      <c r="Q34" s="4"/>
      <c r="R34" s="6"/>
      <c r="S34" s="4"/>
      <c r="T34" s="4" t="s">
        <v>26</v>
      </c>
      <c r="U34" s="4"/>
      <c r="V34" s="4"/>
      <c r="W34" s="4"/>
      <c r="X34" s="6"/>
      <c r="Y34" s="4"/>
      <c r="Z34" s="4" t="s">
        <v>93</v>
      </c>
      <c r="AA34" s="4"/>
      <c r="AB34" s="57" t="s">
        <v>96</v>
      </c>
    </row>
    <row r="36" spans="1:31" ht="27" customHeight="1" x14ac:dyDescent="0.2">
      <c r="A36" s="140" t="s">
        <v>160</v>
      </c>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row>
    <row r="37" spans="1:31" ht="15" customHeight="1" x14ac:dyDescent="0.2">
      <c r="A37" s="89" t="s">
        <v>31</v>
      </c>
      <c r="B37" s="90"/>
      <c r="C37" s="91"/>
      <c r="D37" s="82">
        <f>COUNTIF(D16:D34,"P")</f>
        <v>3</v>
      </c>
      <c r="E37" s="83" t="e">
        <f>COUNTIF(#REF!,"P")</f>
        <v>#REF!</v>
      </c>
      <c r="F37" s="82">
        <f>COUNTIF(F16:F34,"P")</f>
        <v>5</v>
      </c>
      <c r="G37" s="83" t="e">
        <f>COUNTIF(#REF!,"P")</f>
        <v>#REF!</v>
      </c>
      <c r="H37" s="82">
        <f>COUNTIF(H16:H34,"P")</f>
        <v>6</v>
      </c>
      <c r="I37" s="83" t="e">
        <f>COUNTIF(#REF!,"P")</f>
        <v>#REF!</v>
      </c>
      <c r="J37" s="82">
        <f>COUNTIF(J16:J34,"P")</f>
        <v>4</v>
      </c>
      <c r="K37" s="83" t="e">
        <f>COUNTIF(#REF!,"P")</f>
        <v>#REF!</v>
      </c>
      <c r="L37" s="82">
        <f>COUNTIF(L16:L34,"P")</f>
        <v>4</v>
      </c>
      <c r="M37" s="83" t="e">
        <f>COUNTIF(#REF!,"P")</f>
        <v>#REF!</v>
      </c>
      <c r="N37" s="82">
        <f>COUNTIF(N16:N34,"P")</f>
        <v>8</v>
      </c>
      <c r="O37" s="83" t="e">
        <f>COUNTIF(#REF!,"P")</f>
        <v>#REF!</v>
      </c>
      <c r="P37" s="82">
        <f>COUNTIF(P16:P34,"P")</f>
        <v>3</v>
      </c>
      <c r="Q37" s="83" t="e">
        <f>COUNTIF(#REF!,"P")</f>
        <v>#REF!</v>
      </c>
      <c r="R37" s="82">
        <f>COUNTIF(R16:R34,"P")</f>
        <v>3</v>
      </c>
      <c r="S37" s="83" t="e">
        <f>COUNTIF(#REF!,"P")</f>
        <v>#REF!</v>
      </c>
      <c r="T37" s="82">
        <f>COUNTIF(T16:T34,"P")</f>
        <v>6</v>
      </c>
      <c r="U37" s="83" t="e">
        <f>COUNTIF(#REF!,"P")</f>
        <v>#REF!</v>
      </c>
      <c r="V37" s="82">
        <f>COUNTIF(V16:V34,"P")</f>
        <v>6</v>
      </c>
      <c r="W37" s="83" t="e">
        <f>COUNTIF(#REF!,"P")</f>
        <v>#REF!</v>
      </c>
      <c r="X37" s="82">
        <f>COUNTIF(X16:X34,"P")</f>
        <v>3</v>
      </c>
      <c r="Y37" s="83" t="e">
        <f>COUNTIF(#REF!,"P")</f>
        <v>#REF!</v>
      </c>
      <c r="Z37" s="82">
        <f>COUNTIF(Z16:Z34,"P")</f>
        <v>5</v>
      </c>
      <c r="AA37" s="83" t="e">
        <f>COUNTIF(#REF!,"P")</f>
        <v>#REF!</v>
      </c>
      <c r="AB37" s="47"/>
      <c r="AC37" s="48"/>
    </row>
    <row r="38" spans="1:31" ht="15" customHeight="1" x14ac:dyDescent="0.2">
      <c r="A38" s="89" t="s">
        <v>32</v>
      </c>
      <c r="B38" s="90"/>
      <c r="C38" s="91"/>
      <c r="D38" s="82">
        <f>COUNTIF(E16:E35,"E")</f>
        <v>3</v>
      </c>
      <c r="E38" s="83" t="e">
        <f>COUNTIF(#REF!,"P")</f>
        <v>#REF!</v>
      </c>
      <c r="F38" s="82">
        <f>COUNTIF(G16:G35,"E")</f>
        <v>5</v>
      </c>
      <c r="G38" s="83" t="e">
        <f>COUNTIF(#REF!,"P")</f>
        <v>#REF!</v>
      </c>
      <c r="H38" s="82">
        <f>COUNTIF(I16:I35,"E")</f>
        <v>5</v>
      </c>
      <c r="I38" s="83" t="e">
        <f>COUNTIF(#REF!,"P")</f>
        <v>#REF!</v>
      </c>
      <c r="J38" s="82">
        <f>COUNTIF(K16:K35,"E")</f>
        <v>2</v>
      </c>
      <c r="K38" s="83" t="e">
        <f>COUNTIF(#REF!,"P")</f>
        <v>#REF!</v>
      </c>
      <c r="L38" s="82">
        <f>COUNTIF(M16:M35,"E")</f>
        <v>2</v>
      </c>
      <c r="M38" s="83" t="e">
        <f>COUNTIF(#REF!,"P")</f>
        <v>#REF!</v>
      </c>
      <c r="N38" s="82">
        <f t="shared" ref="N38:Z38" si="0">COUNTIF(O16:O35,"E")</f>
        <v>7</v>
      </c>
      <c r="O38" s="83" t="e">
        <f>COUNTIF(#REF!,"P")</f>
        <v>#REF!</v>
      </c>
      <c r="P38" s="82">
        <f t="shared" si="0"/>
        <v>2</v>
      </c>
      <c r="Q38" s="83" t="e">
        <f>COUNTIF(#REF!,"P")</f>
        <v>#REF!</v>
      </c>
      <c r="R38" s="82">
        <f t="shared" si="0"/>
        <v>3</v>
      </c>
      <c r="S38" s="83" t="e">
        <f>COUNTIF(#REF!,"P")</f>
        <v>#REF!</v>
      </c>
      <c r="T38" s="82">
        <f t="shared" si="0"/>
        <v>1</v>
      </c>
      <c r="U38" s="83" t="e">
        <f>COUNTIF(#REF!,"P")</f>
        <v>#REF!</v>
      </c>
      <c r="V38" s="82">
        <f t="shared" si="0"/>
        <v>0</v>
      </c>
      <c r="W38" s="83" t="e">
        <f>COUNTIF(#REF!,"P")</f>
        <v>#REF!</v>
      </c>
      <c r="X38" s="82">
        <f t="shared" si="0"/>
        <v>0</v>
      </c>
      <c r="Y38" s="83" t="e">
        <f>COUNTIF(#REF!,"P")</f>
        <v>#REF!</v>
      </c>
      <c r="Z38" s="82">
        <f t="shared" si="0"/>
        <v>0</v>
      </c>
      <c r="AA38" s="83" t="e">
        <f>COUNTIF(#REF!,"P")</f>
        <v>#REF!</v>
      </c>
      <c r="AB38" s="49">
        <f>SUM(D38+F38+H38+J38+L38+N38+P38+R38+T38+V38+X38+Z38)</f>
        <v>30</v>
      </c>
      <c r="AC38" s="48"/>
      <c r="AD38" s="50"/>
      <c r="AE38" s="50"/>
    </row>
    <row r="39" spans="1:31" ht="14.25" customHeight="1" x14ac:dyDescent="0.2">
      <c r="A39" s="89" t="s">
        <v>33</v>
      </c>
      <c r="B39" s="90"/>
      <c r="C39" s="91"/>
      <c r="D39" s="84">
        <f>+D38/D37</f>
        <v>1</v>
      </c>
      <c r="E39" s="85"/>
      <c r="F39" s="84">
        <f>+F38/F37</f>
        <v>1</v>
      </c>
      <c r="G39" s="85"/>
      <c r="H39" s="84">
        <f>+H38/H37</f>
        <v>0.83333333333333337</v>
      </c>
      <c r="I39" s="85"/>
      <c r="J39" s="84">
        <f>+J38/J37</f>
        <v>0.5</v>
      </c>
      <c r="K39" s="85"/>
      <c r="L39" s="84">
        <f>+L38/L37</f>
        <v>0.5</v>
      </c>
      <c r="M39" s="85"/>
      <c r="N39" s="84">
        <f>+N38/N37</f>
        <v>0.875</v>
      </c>
      <c r="O39" s="85"/>
      <c r="P39" s="84">
        <f>+P38/P37</f>
        <v>0.66666666666666663</v>
      </c>
      <c r="Q39" s="85"/>
      <c r="R39" s="84">
        <f>+R38/R37</f>
        <v>1</v>
      </c>
      <c r="S39" s="85"/>
      <c r="T39" s="84">
        <f>+T38/T37</f>
        <v>0.16666666666666666</v>
      </c>
      <c r="U39" s="85"/>
      <c r="V39" s="84">
        <f>+V38/V37</f>
        <v>0</v>
      </c>
      <c r="W39" s="85"/>
      <c r="X39" s="84">
        <f>+X38/X37</f>
        <v>0</v>
      </c>
      <c r="Y39" s="85"/>
      <c r="Z39" s="84">
        <f>+Z38/Z37</f>
        <v>0</v>
      </c>
      <c r="AA39" s="85"/>
      <c r="AB39" s="51" t="s">
        <v>34</v>
      </c>
      <c r="AC39" s="48"/>
      <c r="AD39" s="50"/>
    </row>
    <row r="40" spans="1:31" ht="14.25" customHeight="1" x14ac:dyDescent="0.2">
      <c r="A40" s="89" t="s">
        <v>35</v>
      </c>
      <c r="B40" s="90"/>
      <c r="C40" s="91"/>
      <c r="D40" s="84">
        <f>+(D38+F38+H38)/(D37+F37+H37)</f>
        <v>0.9285714285714286</v>
      </c>
      <c r="E40" s="85"/>
      <c r="F40" s="85"/>
      <c r="G40" s="85"/>
      <c r="H40" s="85"/>
      <c r="I40" s="96"/>
      <c r="J40" s="84">
        <f>+(J38+L38+N38)/(J37+L37+N37)</f>
        <v>0.6875</v>
      </c>
      <c r="K40" s="85"/>
      <c r="L40" s="85"/>
      <c r="M40" s="85"/>
      <c r="N40" s="85"/>
      <c r="O40" s="96"/>
      <c r="P40" s="84">
        <f>+(P38+R38+T38)/(P37+R37+T37)</f>
        <v>0.5</v>
      </c>
      <c r="Q40" s="85"/>
      <c r="R40" s="85"/>
      <c r="S40" s="85"/>
      <c r="T40" s="85"/>
      <c r="U40" s="96"/>
      <c r="V40" s="84">
        <f>+(V38+X38+Z38)/(V37+X37+Z37)</f>
        <v>0</v>
      </c>
      <c r="W40" s="85"/>
      <c r="X40" s="85"/>
      <c r="Y40" s="85"/>
      <c r="Z40" s="85"/>
      <c r="AA40" s="96"/>
      <c r="AB40" s="52" t="s">
        <v>36</v>
      </c>
      <c r="AC40" s="48"/>
      <c r="AD40" s="50"/>
    </row>
    <row r="42" spans="1:31" ht="123.75" customHeight="1" x14ac:dyDescent="0.2">
      <c r="A42" s="92" t="s">
        <v>37</v>
      </c>
      <c r="B42" s="92"/>
      <c r="C42" s="92"/>
      <c r="D42" s="92"/>
      <c r="E42" s="92"/>
      <c r="F42" s="92"/>
      <c r="G42" s="92"/>
      <c r="H42" s="92" t="s">
        <v>38</v>
      </c>
      <c r="I42" s="92"/>
      <c r="J42" s="92"/>
      <c r="K42" s="92"/>
      <c r="L42" s="92"/>
      <c r="M42" s="92"/>
      <c r="N42" s="92"/>
      <c r="O42" s="92"/>
      <c r="P42" s="92"/>
      <c r="Q42" s="92"/>
      <c r="R42" s="92"/>
      <c r="S42" s="92"/>
      <c r="T42" s="92"/>
      <c r="U42" s="92"/>
      <c r="V42" s="93" t="s">
        <v>39</v>
      </c>
      <c r="W42" s="94"/>
      <c r="X42" s="94"/>
      <c r="Y42" s="94"/>
      <c r="Z42" s="94"/>
      <c r="AA42" s="95"/>
      <c r="AB42" s="41" t="s">
        <v>40</v>
      </c>
    </row>
    <row r="43" spans="1:31" ht="123.75" customHeight="1" x14ac:dyDescent="0.2">
      <c r="A43" s="97" t="s">
        <v>185</v>
      </c>
      <c r="B43" s="87"/>
      <c r="C43" s="87"/>
      <c r="D43" s="87"/>
      <c r="E43" s="87"/>
      <c r="F43" s="87"/>
      <c r="G43" s="87"/>
      <c r="H43" s="88" t="s">
        <v>146</v>
      </c>
      <c r="I43" s="88"/>
      <c r="J43" s="88"/>
      <c r="K43" s="88"/>
      <c r="L43" s="88"/>
      <c r="M43" s="88"/>
      <c r="N43" s="88"/>
      <c r="O43" s="88"/>
      <c r="P43" s="88"/>
      <c r="Q43" s="88"/>
      <c r="R43" s="88"/>
      <c r="S43" s="88"/>
      <c r="T43" s="88"/>
      <c r="U43" s="88"/>
      <c r="V43" s="79"/>
      <c r="W43" s="80"/>
      <c r="X43" s="80"/>
      <c r="Y43" s="80"/>
      <c r="Z43" s="80"/>
      <c r="AA43" s="81"/>
      <c r="AB43" s="60" t="s">
        <v>186</v>
      </c>
    </row>
    <row r="44" spans="1:31" ht="123.75" customHeight="1" x14ac:dyDescent="0.2">
      <c r="A44" s="73" t="s">
        <v>212</v>
      </c>
      <c r="B44" s="74"/>
      <c r="C44" s="74"/>
      <c r="D44" s="74"/>
      <c r="E44" s="74"/>
      <c r="F44" s="74"/>
      <c r="G44" s="75"/>
      <c r="H44" s="76" t="s">
        <v>147</v>
      </c>
      <c r="I44" s="77"/>
      <c r="J44" s="77"/>
      <c r="K44" s="77"/>
      <c r="L44" s="77"/>
      <c r="M44" s="77"/>
      <c r="N44" s="77"/>
      <c r="O44" s="77"/>
      <c r="P44" s="77"/>
      <c r="Q44" s="77"/>
      <c r="R44" s="77"/>
      <c r="S44" s="77"/>
      <c r="T44" s="77"/>
      <c r="U44" s="78"/>
      <c r="V44" s="79" t="s">
        <v>214</v>
      </c>
      <c r="W44" s="80"/>
      <c r="X44" s="80"/>
      <c r="Y44" s="80"/>
      <c r="Z44" s="80"/>
      <c r="AA44" s="81"/>
      <c r="AB44" s="60" t="s">
        <v>186</v>
      </c>
    </row>
    <row r="45" spans="1:31" ht="123.75" customHeight="1" x14ac:dyDescent="0.2">
      <c r="A45" s="73" t="s">
        <v>211</v>
      </c>
      <c r="B45" s="74"/>
      <c r="C45" s="74"/>
      <c r="D45" s="74"/>
      <c r="E45" s="74"/>
      <c r="F45" s="74"/>
      <c r="G45" s="75"/>
      <c r="H45" s="76" t="s">
        <v>148</v>
      </c>
      <c r="I45" s="77"/>
      <c r="J45" s="77"/>
      <c r="K45" s="77"/>
      <c r="L45" s="77"/>
      <c r="M45" s="77"/>
      <c r="N45" s="77"/>
      <c r="O45" s="77"/>
      <c r="P45" s="77"/>
      <c r="Q45" s="77"/>
      <c r="R45" s="77"/>
      <c r="S45" s="77"/>
      <c r="T45" s="77"/>
      <c r="U45" s="78"/>
      <c r="V45" s="79" t="s">
        <v>214</v>
      </c>
      <c r="W45" s="80"/>
      <c r="X45" s="80"/>
      <c r="Y45" s="80"/>
      <c r="Z45" s="80"/>
      <c r="AA45" s="81"/>
      <c r="AB45" s="60" t="s">
        <v>186</v>
      </c>
    </row>
    <row r="46" spans="1:31" ht="123.75" customHeight="1" x14ac:dyDescent="0.2">
      <c r="A46" s="73" t="s">
        <v>210</v>
      </c>
      <c r="B46" s="74"/>
      <c r="C46" s="74"/>
      <c r="D46" s="74"/>
      <c r="E46" s="74"/>
      <c r="F46" s="74"/>
      <c r="G46" s="75"/>
      <c r="H46" s="76" t="s">
        <v>149</v>
      </c>
      <c r="I46" s="77"/>
      <c r="J46" s="77"/>
      <c r="K46" s="77"/>
      <c r="L46" s="77"/>
      <c r="M46" s="77"/>
      <c r="N46" s="77"/>
      <c r="O46" s="77"/>
      <c r="P46" s="77"/>
      <c r="Q46" s="77"/>
      <c r="R46" s="77"/>
      <c r="S46" s="77"/>
      <c r="T46" s="77"/>
      <c r="U46" s="78"/>
      <c r="V46" s="79" t="s">
        <v>214</v>
      </c>
      <c r="W46" s="80"/>
      <c r="X46" s="80"/>
      <c r="Y46" s="80"/>
      <c r="Z46" s="80"/>
      <c r="AA46" s="81"/>
      <c r="AB46" s="60" t="s">
        <v>186</v>
      </c>
    </row>
    <row r="47" spans="1:31" ht="123.75" customHeight="1" x14ac:dyDescent="0.2">
      <c r="A47" s="86" t="s">
        <v>198</v>
      </c>
      <c r="B47" s="87"/>
      <c r="C47" s="87"/>
      <c r="D47" s="87"/>
      <c r="E47" s="87"/>
      <c r="F47" s="87"/>
      <c r="G47" s="87"/>
      <c r="H47" s="88" t="s">
        <v>150</v>
      </c>
      <c r="I47" s="88"/>
      <c r="J47" s="88"/>
      <c r="K47" s="88"/>
      <c r="L47" s="88"/>
      <c r="M47" s="88"/>
      <c r="N47" s="88"/>
      <c r="O47" s="88"/>
      <c r="P47" s="88"/>
      <c r="Q47" s="88"/>
      <c r="R47" s="88"/>
      <c r="S47" s="88"/>
      <c r="T47" s="88"/>
      <c r="U47" s="88"/>
      <c r="V47" s="79" t="s">
        <v>214</v>
      </c>
      <c r="W47" s="80"/>
      <c r="X47" s="80"/>
      <c r="Y47" s="80"/>
      <c r="Z47" s="80"/>
      <c r="AA47" s="81"/>
      <c r="AB47" s="60" t="s">
        <v>215</v>
      </c>
    </row>
  </sheetData>
  <mergeCells count="111">
    <mergeCell ref="A16:A18"/>
    <mergeCell ref="L37:M37"/>
    <mergeCell ref="N37:O37"/>
    <mergeCell ref="P37:Q37"/>
    <mergeCell ref="R37:S37"/>
    <mergeCell ref="T37:U37"/>
    <mergeCell ref="V37:W37"/>
    <mergeCell ref="X37:Y37"/>
    <mergeCell ref="Z37:AA37"/>
    <mergeCell ref="A36:AB36"/>
    <mergeCell ref="A37:C37"/>
    <mergeCell ref="D37:E37"/>
    <mergeCell ref="F37:G37"/>
    <mergeCell ref="H37:I37"/>
    <mergeCell ref="J37:K37"/>
    <mergeCell ref="A19:A32"/>
    <mergeCell ref="D14:E14"/>
    <mergeCell ref="F14:G14"/>
    <mergeCell ref="H14:I14"/>
    <mergeCell ref="A11:AB11"/>
    <mergeCell ref="A12:B15"/>
    <mergeCell ref="C12:C15"/>
    <mergeCell ref="D12:AA12"/>
    <mergeCell ref="AB12:AB15"/>
    <mergeCell ref="A10:B10"/>
    <mergeCell ref="C10:L10"/>
    <mergeCell ref="M10:W10"/>
    <mergeCell ref="V14:W14"/>
    <mergeCell ref="X14:Y14"/>
    <mergeCell ref="Z14:AA14"/>
    <mergeCell ref="D13:O13"/>
    <mergeCell ref="P13:AA13"/>
    <mergeCell ref="X10:AB10"/>
    <mergeCell ref="J14:K14"/>
    <mergeCell ref="L14:M14"/>
    <mergeCell ref="N14:O14"/>
    <mergeCell ref="P14:Q14"/>
    <mergeCell ref="R14:S14"/>
    <mergeCell ref="T14:U14"/>
    <mergeCell ref="A1:C2"/>
    <mergeCell ref="D1:AB2"/>
    <mergeCell ref="A8:B8"/>
    <mergeCell ref="A9:B9"/>
    <mergeCell ref="A6:B6"/>
    <mergeCell ref="C6:U6"/>
    <mergeCell ref="V6:AA6"/>
    <mergeCell ref="A7:B7"/>
    <mergeCell ref="C7:L7"/>
    <mergeCell ref="M7:W7"/>
    <mergeCell ref="M9:W9"/>
    <mergeCell ref="M8:W8"/>
    <mergeCell ref="C8:L9"/>
    <mergeCell ref="A3:AB3"/>
    <mergeCell ref="A4:B4"/>
    <mergeCell ref="C4:AB4"/>
    <mergeCell ref="A5:B5"/>
    <mergeCell ref="D5:N5"/>
    <mergeCell ref="O5:U5"/>
    <mergeCell ref="V5:AA5"/>
    <mergeCell ref="X7:AB7"/>
    <mergeCell ref="X8:AB8"/>
    <mergeCell ref="X9:AB9"/>
    <mergeCell ref="N39:O39"/>
    <mergeCell ref="P39:Q39"/>
    <mergeCell ref="R39:S39"/>
    <mergeCell ref="N38:O38"/>
    <mergeCell ref="P38:Q38"/>
    <mergeCell ref="R38:S38"/>
    <mergeCell ref="T38:U38"/>
    <mergeCell ref="A38:C38"/>
    <mergeCell ref="D38:E38"/>
    <mergeCell ref="F38:G38"/>
    <mergeCell ref="H38:I38"/>
    <mergeCell ref="J38:K38"/>
    <mergeCell ref="L38:M38"/>
    <mergeCell ref="J39:K39"/>
    <mergeCell ref="L39:M39"/>
    <mergeCell ref="A39:C39"/>
    <mergeCell ref="V38:W38"/>
    <mergeCell ref="X38:Y38"/>
    <mergeCell ref="Z38:AA38"/>
    <mergeCell ref="T39:U39"/>
    <mergeCell ref="V39:W39"/>
    <mergeCell ref="X39:Y39"/>
    <mergeCell ref="Z39:AA39"/>
    <mergeCell ref="A47:G47"/>
    <mergeCell ref="H47:U47"/>
    <mergeCell ref="V47:AA47"/>
    <mergeCell ref="A40:C40"/>
    <mergeCell ref="H42:U42"/>
    <mergeCell ref="V42:AA42"/>
    <mergeCell ref="V40:AA40"/>
    <mergeCell ref="D40:I40"/>
    <mergeCell ref="J40:O40"/>
    <mergeCell ref="P40:U40"/>
    <mergeCell ref="A42:G42"/>
    <mergeCell ref="A43:G43"/>
    <mergeCell ref="H43:U43"/>
    <mergeCell ref="V43:AA43"/>
    <mergeCell ref="D39:E39"/>
    <mergeCell ref="F39:G39"/>
    <mergeCell ref="H39:I39"/>
    <mergeCell ref="A45:G45"/>
    <mergeCell ref="H45:U45"/>
    <mergeCell ref="H44:U44"/>
    <mergeCell ref="A44:G44"/>
    <mergeCell ref="V44:AA44"/>
    <mergeCell ref="V45:AA45"/>
    <mergeCell ref="H46:U46"/>
    <mergeCell ref="A46:G46"/>
    <mergeCell ref="V46:AA46"/>
  </mergeCells>
  <conditionalFormatting sqref="D15:AA34">
    <cfRule type="containsText" dxfId="4" priority="19" stopIfTrue="1" operator="containsText" text="E">
      <formula>NOT(ISERROR(SEARCH("E",D15)))</formula>
    </cfRule>
    <cfRule type="containsText" dxfId="3" priority="20" stopIfTrue="1" operator="containsText" text="P">
      <formula>NOT(ISERROR(SEARCH("P",D15)))</formula>
    </cfRule>
  </conditionalFormatting>
  <conditionalFormatting sqref="D16:AA34">
    <cfRule type="containsText" dxfId="2" priority="12" operator="containsText" text="P">
      <formula>NOT(ISERROR(SEARCH("P",D16)))</formula>
    </cfRule>
    <cfRule type="cellIs" dxfId="1" priority="21" operator="equal">
      <formula>"E"</formula>
    </cfRule>
    <cfRule type="cellIs" dxfId="0" priority="22" operator="equal">
      <formula>"P"</formula>
    </cfRule>
  </conditionalFormatting>
  <dataValidations count="2">
    <dataValidation type="list" allowBlank="1" showInputMessage="1" showErrorMessage="1" sqref="V65565:AA65565 JR65568:JW65568 TN65568:TS65568 ADJ65568:ADO65568 ANF65568:ANK65568 AXB65568:AXG65568 BGX65568:BHC65568 BQT65568:BQY65568 CAP65568:CAU65568 CKL65568:CKQ65568 CUH65568:CUM65568 DED65568:DEI65568 DNZ65568:DOE65568 DXV65568:DYA65568 EHR65568:EHW65568 ERN65568:ERS65568 FBJ65568:FBO65568 FLF65568:FLK65568 FVB65568:FVG65568 GEX65568:GFC65568 GOT65568:GOY65568 GYP65568:GYU65568 HIL65568:HIQ65568 HSH65568:HSM65568 ICD65568:ICI65568 ILZ65568:IME65568 IVV65568:IWA65568 JFR65568:JFW65568 JPN65568:JPS65568 JZJ65568:JZO65568 KJF65568:KJK65568 KTB65568:KTG65568 LCX65568:LDC65568 LMT65568:LMY65568 LWP65568:LWU65568 MGL65568:MGQ65568 MQH65568:MQM65568 NAD65568:NAI65568 NJZ65568:NKE65568 NTV65568:NUA65568 ODR65568:ODW65568 ONN65568:ONS65568 OXJ65568:OXO65568 PHF65568:PHK65568 PRB65568:PRG65568 QAX65568:QBC65568 QKT65568:QKY65568 QUP65568:QUU65568 REL65568:REQ65568 ROH65568:ROM65568 RYD65568:RYI65568 SHZ65568:SIE65568 SRV65568:SSA65568 TBR65568:TBW65568 TLN65568:TLS65568 TVJ65568:TVO65568 UFF65568:UFK65568 UPB65568:UPG65568 UYX65568:UZC65568 VIT65568:VIY65568 VSP65568:VSU65568 WCL65568:WCQ65568 WMH65568:WMM65568 WWD65568:WWI65568 V131101:AA131101 JR131104:JW131104 TN131104:TS131104 ADJ131104:ADO131104 ANF131104:ANK131104 AXB131104:AXG131104 BGX131104:BHC131104 BQT131104:BQY131104 CAP131104:CAU131104 CKL131104:CKQ131104 CUH131104:CUM131104 DED131104:DEI131104 DNZ131104:DOE131104 DXV131104:DYA131104 EHR131104:EHW131104 ERN131104:ERS131104 FBJ131104:FBO131104 FLF131104:FLK131104 FVB131104:FVG131104 GEX131104:GFC131104 GOT131104:GOY131104 GYP131104:GYU131104 HIL131104:HIQ131104 HSH131104:HSM131104 ICD131104:ICI131104 ILZ131104:IME131104 IVV131104:IWA131104 JFR131104:JFW131104 JPN131104:JPS131104 JZJ131104:JZO131104 KJF131104:KJK131104 KTB131104:KTG131104 LCX131104:LDC131104 LMT131104:LMY131104 LWP131104:LWU131104 MGL131104:MGQ131104 MQH131104:MQM131104 NAD131104:NAI131104 NJZ131104:NKE131104 NTV131104:NUA131104 ODR131104:ODW131104 ONN131104:ONS131104 OXJ131104:OXO131104 PHF131104:PHK131104 PRB131104:PRG131104 QAX131104:QBC131104 QKT131104:QKY131104 QUP131104:QUU131104 REL131104:REQ131104 ROH131104:ROM131104 RYD131104:RYI131104 SHZ131104:SIE131104 SRV131104:SSA131104 TBR131104:TBW131104 TLN131104:TLS131104 TVJ131104:TVO131104 UFF131104:UFK131104 UPB131104:UPG131104 UYX131104:UZC131104 VIT131104:VIY131104 VSP131104:VSU131104 WCL131104:WCQ131104 WMH131104:WMM131104 WWD131104:WWI131104 V196637:AA196637 JR196640:JW196640 TN196640:TS196640 ADJ196640:ADO196640 ANF196640:ANK196640 AXB196640:AXG196640 BGX196640:BHC196640 BQT196640:BQY196640 CAP196640:CAU196640 CKL196640:CKQ196640 CUH196640:CUM196640 DED196640:DEI196640 DNZ196640:DOE196640 DXV196640:DYA196640 EHR196640:EHW196640 ERN196640:ERS196640 FBJ196640:FBO196640 FLF196640:FLK196640 FVB196640:FVG196640 GEX196640:GFC196640 GOT196640:GOY196640 GYP196640:GYU196640 HIL196640:HIQ196640 HSH196640:HSM196640 ICD196640:ICI196640 ILZ196640:IME196640 IVV196640:IWA196640 JFR196640:JFW196640 JPN196640:JPS196640 JZJ196640:JZO196640 KJF196640:KJK196640 KTB196640:KTG196640 LCX196640:LDC196640 LMT196640:LMY196640 LWP196640:LWU196640 MGL196640:MGQ196640 MQH196640:MQM196640 NAD196640:NAI196640 NJZ196640:NKE196640 NTV196640:NUA196640 ODR196640:ODW196640 ONN196640:ONS196640 OXJ196640:OXO196640 PHF196640:PHK196640 PRB196640:PRG196640 QAX196640:QBC196640 QKT196640:QKY196640 QUP196640:QUU196640 REL196640:REQ196640 ROH196640:ROM196640 RYD196640:RYI196640 SHZ196640:SIE196640 SRV196640:SSA196640 TBR196640:TBW196640 TLN196640:TLS196640 TVJ196640:TVO196640 UFF196640:UFK196640 UPB196640:UPG196640 UYX196640:UZC196640 VIT196640:VIY196640 VSP196640:VSU196640 WCL196640:WCQ196640 WMH196640:WMM196640 WWD196640:WWI196640 V262173:AA262173 JR262176:JW262176 TN262176:TS262176 ADJ262176:ADO262176 ANF262176:ANK262176 AXB262176:AXG262176 BGX262176:BHC262176 BQT262176:BQY262176 CAP262176:CAU262176 CKL262176:CKQ262176 CUH262176:CUM262176 DED262176:DEI262176 DNZ262176:DOE262176 DXV262176:DYA262176 EHR262176:EHW262176 ERN262176:ERS262176 FBJ262176:FBO262176 FLF262176:FLK262176 FVB262176:FVG262176 GEX262176:GFC262176 GOT262176:GOY262176 GYP262176:GYU262176 HIL262176:HIQ262176 HSH262176:HSM262176 ICD262176:ICI262176 ILZ262176:IME262176 IVV262176:IWA262176 JFR262176:JFW262176 JPN262176:JPS262176 JZJ262176:JZO262176 KJF262176:KJK262176 KTB262176:KTG262176 LCX262176:LDC262176 LMT262176:LMY262176 LWP262176:LWU262176 MGL262176:MGQ262176 MQH262176:MQM262176 NAD262176:NAI262176 NJZ262176:NKE262176 NTV262176:NUA262176 ODR262176:ODW262176 ONN262176:ONS262176 OXJ262176:OXO262176 PHF262176:PHK262176 PRB262176:PRG262176 QAX262176:QBC262176 QKT262176:QKY262176 QUP262176:QUU262176 REL262176:REQ262176 ROH262176:ROM262176 RYD262176:RYI262176 SHZ262176:SIE262176 SRV262176:SSA262176 TBR262176:TBW262176 TLN262176:TLS262176 TVJ262176:TVO262176 UFF262176:UFK262176 UPB262176:UPG262176 UYX262176:UZC262176 VIT262176:VIY262176 VSP262176:VSU262176 WCL262176:WCQ262176 WMH262176:WMM262176 WWD262176:WWI262176 V327709:AA327709 JR327712:JW327712 TN327712:TS327712 ADJ327712:ADO327712 ANF327712:ANK327712 AXB327712:AXG327712 BGX327712:BHC327712 BQT327712:BQY327712 CAP327712:CAU327712 CKL327712:CKQ327712 CUH327712:CUM327712 DED327712:DEI327712 DNZ327712:DOE327712 DXV327712:DYA327712 EHR327712:EHW327712 ERN327712:ERS327712 FBJ327712:FBO327712 FLF327712:FLK327712 FVB327712:FVG327712 GEX327712:GFC327712 GOT327712:GOY327712 GYP327712:GYU327712 HIL327712:HIQ327712 HSH327712:HSM327712 ICD327712:ICI327712 ILZ327712:IME327712 IVV327712:IWA327712 JFR327712:JFW327712 JPN327712:JPS327712 JZJ327712:JZO327712 KJF327712:KJK327712 KTB327712:KTG327712 LCX327712:LDC327712 LMT327712:LMY327712 LWP327712:LWU327712 MGL327712:MGQ327712 MQH327712:MQM327712 NAD327712:NAI327712 NJZ327712:NKE327712 NTV327712:NUA327712 ODR327712:ODW327712 ONN327712:ONS327712 OXJ327712:OXO327712 PHF327712:PHK327712 PRB327712:PRG327712 QAX327712:QBC327712 QKT327712:QKY327712 QUP327712:QUU327712 REL327712:REQ327712 ROH327712:ROM327712 RYD327712:RYI327712 SHZ327712:SIE327712 SRV327712:SSA327712 TBR327712:TBW327712 TLN327712:TLS327712 TVJ327712:TVO327712 UFF327712:UFK327712 UPB327712:UPG327712 UYX327712:UZC327712 VIT327712:VIY327712 VSP327712:VSU327712 WCL327712:WCQ327712 WMH327712:WMM327712 WWD327712:WWI327712 V393245:AA393245 JR393248:JW393248 TN393248:TS393248 ADJ393248:ADO393248 ANF393248:ANK393248 AXB393248:AXG393248 BGX393248:BHC393248 BQT393248:BQY393248 CAP393248:CAU393248 CKL393248:CKQ393248 CUH393248:CUM393248 DED393248:DEI393248 DNZ393248:DOE393248 DXV393248:DYA393248 EHR393248:EHW393248 ERN393248:ERS393248 FBJ393248:FBO393248 FLF393248:FLK393248 FVB393248:FVG393248 GEX393248:GFC393248 GOT393248:GOY393248 GYP393248:GYU393248 HIL393248:HIQ393248 HSH393248:HSM393248 ICD393248:ICI393248 ILZ393248:IME393248 IVV393248:IWA393248 JFR393248:JFW393248 JPN393248:JPS393248 JZJ393248:JZO393248 KJF393248:KJK393248 KTB393248:KTG393248 LCX393248:LDC393248 LMT393248:LMY393248 LWP393248:LWU393248 MGL393248:MGQ393248 MQH393248:MQM393248 NAD393248:NAI393248 NJZ393248:NKE393248 NTV393248:NUA393248 ODR393248:ODW393248 ONN393248:ONS393248 OXJ393248:OXO393248 PHF393248:PHK393248 PRB393248:PRG393248 QAX393248:QBC393248 QKT393248:QKY393248 QUP393248:QUU393248 REL393248:REQ393248 ROH393248:ROM393248 RYD393248:RYI393248 SHZ393248:SIE393248 SRV393248:SSA393248 TBR393248:TBW393248 TLN393248:TLS393248 TVJ393248:TVO393248 UFF393248:UFK393248 UPB393248:UPG393248 UYX393248:UZC393248 VIT393248:VIY393248 VSP393248:VSU393248 WCL393248:WCQ393248 WMH393248:WMM393248 WWD393248:WWI393248 V458781:AA458781 JR458784:JW458784 TN458784:TS458784 ADJ458784:ADO458784 ANF458784:ANK458784 AXB458784:AXG458784 BGX458784:BHC458784 BQT458784:BQY458784 CAP458784:CAU458784 CKL458784:CKQ458784 CUH458784:CUM458784 DED458784:DEI458784 DNZ458784:DOE458784 DXV458784:DYA458784 EHR458784:EHW458784 ERN458784:ERS458784 FBJ458784:FBO458784 FLF458784:FLK458784 FVB458784:FVG458784 GEX458784:GFC458784 GOT458784:GOY458784 GYP458784:GYU458784 HIL458784:HIQ458784 HSH458784:HSM458784 ICD458784:ICI458784 ILZ458784:IME458784 IVV458784:IWA458784 JFR458784:JFW458784 JPN458784:JPS458784 JZJ458784:JZO458784 KJF458784:KJK458784 KTB458784:KTG458784 LCX458784:LDC458784 LMT458784:LMY458784 LWP458784:LWU458784 MGL458784:MGQ458784 MQH458784:MQM458784 NAD458784:NAI458784 NJZ458784:NKE458784 NTV458784:NUA458784 ODR458784:ODW458784 ONN458784:ONS458784 OXJ458784:OXO458784 PHF458784:PHK458784 PRB458784:PRG458784 QAX458784:QBC458784 QKT458784:QKY458784 QUP458784:QUU458784 REL458784:REQ458784 ROH458784:ROM458784 RYD458784:RYI458784 SHZ458784:SIE458784 SRV458784:SSA458784 TBR458784:TBW458784 TLN458784:TLS458784 TVJ458784:TVO458784 UFF458784:UFK458784 UPB458784:UPG458784 UYX458784:UZC458784 VIT458784:VIY458784 VSP458784:VSU458784 WCL458784:WCQ458784 WMH458784:WMM458784 WWD458784:WWI458784 V524317:AA524317 JR524320:JW524320 TN524320:TS524320 ADJ524320:ADO524320 ANF524320:ANK524320 AXB524320:AXG524320 BGX524320:BHC524320 BQT524320:BQY524320 CAP524320:CAU524320 CKL524320:CKQ524320 CUH524320:CUM524320 DED524320:DEI524320 DNZ524320:DOE524320 DXV524320:DYA524320 EHR524320:EHW524320 ERN524320:ERS524320 FBJ524320:FBO524320 FLF524320:FLK524320 FVB524320:FVG524320 GEX524320:GFC524320 GOT524320:GOY524320 GYP524320:GYU524320 HIL524320:HIQ524320 HSH524320:HSM524320 ICD524320:ICI524320 ILZ524320:IME524320 IVV524320:IWA524320 JFR524320:JFW524320 JPN524320:JPS524320 JZJ524320:JZO524320 KJF524320:KJK524320 KTB524320:KTG524320 LCX524320:LDC524320 LMT524320:LMY524320 LWP524320:LWU524320 MGL524320:MGQ524320 MQH524320:MQM524320 NAD524320:NAI524320 NJZ524320:NKE524320 NTV524320:NUA524320 ODR524320:ODW524320 ONN524320:ONS524320 OXJ524320:OXO524320 PHF524320:PHK524320 PRB524320:PRG524320 QAX524320:QBC524320 QKT524320:QKY524320 QUP524320:QUU524320 REL524320:REQ524320 ROH524320:ROM524320 RYD524320:RYI524320 SHZ524320:SIE524320 SRV524320:SSA524320 TBR524320:TBW524320 TLN524320:TLS524320 TVJ524320:TVO524320 UFF524320:UFK524320 UPB524320:UPG524320 UYX524320:UZC524320 VIT524320:VIY524320 VSP524320:VSU524320 WCL524320:WCQ524320 WMH524320:WMM524320 WWD524320:WWI524320 V589853:AA589853 JR589856:JW589856 TN589856:TS589856 ADJ589856:ADO589856 ANF589856:ANK589856 AXB589856:AXG589856 BGX589856:BHC589856 BQT589856:BQY589856 CAP589856:CAU589856 CKL589856:CKQ589856 CUH589856:CUM589856 DED589856:DEI589856 DNZ589856:DOE589856 DXV589856:DYA589856 EHR589856:EHW589856 ERN589856:ERS589856 FBJ589856:FBO589856 FLF589856:FLK589856 FVB589856:FVG589856 GEX589856:GFC589856 GOT589856:GOY589856 GYP589856:GYU589856 HIL589856:HIQ589856 HSH589856:HSM589856 ICD589856:ICI589856 ILZ589856:IME589856 IVV589856:IWA589856 JFR589856:JFW589856 JPN589856:JPS589856 JZJ589856:JZO589856 KJF589856:KJK589856 KTB589856:KTG589856 LCX589856:LDC589856 LMT589856:LMY589856 LWP589856:LWU589856 MGL589856:MGQ589856 MQH589856:MQM589856 NAD589856:NAI589856 NJZ589856:NKE589856 NTV589856:NUA589856 ODR589856:ODW589856 ONN589856:ONS589856 OXJ589856:OXO589856 PHF589856:PHK589856 PRB589856:PRG589856 QAX589856:QBC589856 QKT589856:QKY589856 QUP589856:QUU589856 REL589856:REQ589856 ROH589856:ROM589856 RYD589856:RYI589856 SHZ589856:SIE589856 SRV589856:SSA589856 TBR589856:TBW589856 TLN589856:TLS589856 TVJ589856:TVO589856 UFF589856:UFK589856 UPB589856:UPG589856 UYX589856:UZC589856 VIT589856:VIY589856 VSP589856:VSU589856 WCL589856:WCQ589856 WMH589856:WMM589856 WWD589856:WWI589856 V655389:AA655389 JR655392:JW655392 TN655392:TS655392 ADJ655392:ADO655392 ANF655392:ANK655392 AXB655392:AXG655392 BGX655392:BHC655392 BQT655392:BQY655392 CAP655392:CAU655392 CKL655392:CKQ655392 CUH655392:CUM655392 DED655392:DEI655392 DNZ655392:DOE655392 DXV655392:DYA655392 EHR655392:EHW655392 ERN655392:ERS655392 FBJ655392:FBO655392 FLF655392:FLK655392 FVB655392:FVG655392 GEX655392:GFC655392 GOT655392:GOY655392 GYP655392:GYU655392 HIL655392:HIQ655392 HSH655392:HSM655392 ICD655392:ICI655392 ILZ655392:IME655392 IVV655392:IWA655392 JFR655392:JFW655392 JPN655392:JPS655392 JZJ655392:JZO655392 KJF655392:KJK655392 KTB655392:KTG655392 LCX655392:LDC655392 LMT655392:LMY655392 LWP655392:LWU655392 MGL655392:MGQ655392 MQH655392:MQM655392 NAD655392:NAI655392 NJZ655392:NKE655392 NTV655392:NUA655392 ODR655392:ODW655392 ONN655392:ONS655392 OXJ655392:OXO655392 PHF655392:PHK655392 PRB655392:PRG655392 QAX655392:QBC655392 QKT655392:QKY655392 QUP655392:QUU655392 REL655392:REQ655392 ROH655392:ROM655392 RYD655392:RYI655392 SHZ655392:SIE655392 SRV655392:SSA655392 TBR655392:TBW655392 TLN655392:TLS655392 TVJ655392:TVO655392 UFF655392:UFK655392 UPB655392:UPG655392 UYX655392:UZC655392 VIT655392:VIY655392 VSP655392:VSU655392 WCL655392:WCQ655392 WMH655392:WMM655392 WWD655392:WWI655392 V720925:AA720925 JR720928:JW720928 TN720928:TS720928 ADJ720928:ADO720928 ANF720928:ANK720928 AXB720928:AXG720928 BGX720928:BHC720928 BQT720928:BQY720928 CAP720928:CAU720928 CKL720928:CKQ720928 CUH720928:CUM720928 DED720928:DEI720928 DNZ720928:DOE720928 DXV720928:DYA720928 EHR720928:EHW720928 ERN720928:ERS720928 FBJ720928:FBO720928 FLF720928:FLK720928 FVB720928:FVG720928 GEX720928:GFC720928 GOT720928:GOY720928 GYP720928:GYU720928 HIL720928:HIQ720928 HSH720928:HSM720928 ICD720928:ICI720928 ILZ720928:IME720928 IVV720928:IWA720928 JFR720928:JFW720928 JPN720928:JPS720928 JZJ720928:JZO720928 KJF720928:KJK720928 KTB720928:KTG720928 LCX720928:LDC720928 LMT720928:LMY720928 LWP720928:LWU720928 MGL720928:MGQ720928 MQH720928:MQM720928 NAD720928:NAI720928 NJZ720928:NKE720928 NTV720928:NUA720928 ODR720928:ODW720928 ONN720928:ONS720928 OXJ720928:OXO720928 PHF720928:PHK720928 PRB720928:PRG720928 QAX720928:QBC720928 QKT720928:QKY720928 QUP720928:QUU720928 REL720928:REQ720928 ROH720928:ROM720928 RYD720928:RYI720928 SHZ720928:SIE720928 SRV720928:SSA720928 TBR720928:TBW720928 TLN720928:TLS720928 TVJ720928:TVO720928 UFF720928:UFK720928 UPB720928:UPG720928 UYX720928:UZC720928 VIT720928:VIY720928 VSP720928:VSU720928 WCL720928:WCQ720928 WMH720928:WMM720928 WWD720928:WWI720928 V786461:AA786461 JR786464:JW786464 TN786464:TS786464 ADJ786464:ADO786464 ANF786464:ANK786464 AXB786464:AXG786464 BGX786464:BHC786464 BQT786464:BQY786464 CAP786464:CAU786464 CKL786464:CKQ786464 CUH786464:CUM786464 DED786464:DEI786464 DNZ786464:DOE786464 DXV786464:DYA786464 EHR786464:EHW786464 ERN786464:ERS786464 FBJ786464:FBO786464 FLF786464:FLK786464 FVB786464:FVG786464 GEX786464:GFC786464 GOT786464:GOY786464 GYP786464:GYU786464 HIL786464:HIQ786464 HSH786464:HSM786464 ICD786464:ICI786464 ILZ786464:IME786464 IVV786464:IWA786464 JFR786464:JFW786464 JPN786464:JPS786464 JZJ786464:JZO786464 KJF786464:KJK786464 KTB786464:KTG786464 LCX786464:LDC786464 LMT786464:LMY786464 LWP786464:LWU786464 MGL786464:MGQ786464 MQH786464:MQM786464 NAD786464:NAI786464 NJZ786464:NKE786464 NTV786464:NUA786464 ODR786464:ODW786464 ONN786464:ONS786464 OXJ786464:OXO786464 PHF786464:PHK786464 PRB786464:PRG786464 QAX786464:QBC786464 QKT786464:QKY786464 QUP786464:QUU786464 REL786464:REQ786464 ROH786464:ROM786464 RYD786464:RYI786464 SHZ786464:SIE786464 SRV786464:SSA786464 TBR786464:TBW786464 TLN786464:TLS786464 TVJ786464:TVO786464 UFF786464:UFK786464 UPB786464:UPG786464 UYX786464:UZC786464 VIT786464:VIY786464 VSP786464:VSU786464 WCL786464:WCQ786464 WMH786464:WMM786464 WWD786464:WWI786464 V851997:AA851997 JR852000:JW852000 TN852000:TS852000 ADJ852000:ADO852000 ANF852000:ANK852000 AXB852000:AXG852000 BGX852000:BHC852000 BQT852000:BQY852000 CAP852000:CAU852000 CKL852000:CKQ852000 CUH852000:CUM852000 DED852000:DEI852000 DNZ852000:DOE852000 DXV852000:DYA852000 EHR852000:EHW852000 ERN852000:ERS852000 FBJ852000:FBO852000 FLF852000:FLK852000 FVB852000:FVG852000 GEX852000:GFC852000 GOT852000:GOY852000 GYP852000:GYU852000 HIL852000:HIQ852000 HSH852000:HSM852000 ICD852000:ICI852000 ILZ852000:IME852000 IVV852000:IWA852000 JFR852000:JFW852000 JPN852000:JPS852000 JZJ852000:JZO852000 KJF852000:KJK852000 KTB852000:KTG852000 LCX852000:LDC852000 LMT852000:LMY852000 LWP852000:LWU852000 MGL852000:MGQ852000 MQH852000:MQM852000 NAD852000:NAI852000 NJZ852000:NKE852000 NTV852000:NUA852000 ODR852000:ODW852000 ONN852000:ONS852000 OXJ852000:OXO852000 PHF852000:PHK852000 PRB852000:PRG852000 QAX852000:QBC852000 QKT852000:QKY852000 QUP852000:QUU852000 REL852000:REQ852000 ROH852000:ROM852000 RYD852000:RYI852000 SHZ852000:SIE852000 SRV852000:SSA852000 TBR852000:TBW852000 TLN852000:TLS852000 TVJ852000:TVO852000 UFF852000:UFK852000 UPB852000:UPG852000 UYX852000:UZC852000 VIT852000:VIY852000 VSP852000:VSU852000 WCL852000:WCQ852000 WMH852000:WMM852000 WWD852000:WWI852000 V917533:AA917533 JR917536:JW917536 TN917536:TS917536 ADJ917536:ADO917536 ANF917536:ANK917536 AXB917536:AXG917536 BGX917536:BHC917536 BQT917536:BQY917536 CAP917536:CAU917536 CKL917536:CKQ917536 CUH917536:CUM917536 DED917536:DEI917536 DNZ917536:DOE917536 DXV917536:DYA917536 EHR917536:EHW917536 ERN917536:ERS917536 FBJ917536:FBO917536 FLF917536:FLK917536 FVB917536:FVG917536 GEX917536:GFC917536 GOT917536:GOY917536 GYP917536:GYU917536 HIL917536:HIQ917536 HSH917536:HSM917536 ICD917536:ICI917536 ILZ917536:IME917536 IVV917536:IWA917536 JFR917536:JFW917536 JPN917536:JPS917536 JZJ917536:JZO917536 KJF917536:KJK917536 KTB917536:KTG917536 LCX917536:LDC917536 LMT917536:LMY917536 LWP917536:LWU917536 MGL917536:MGQ917536 MQH917536:MQM917536 NAD917536:NAI917536 NJZ917536:NKE917536 NTV917536:NUA917536 ODR917536:ODW917536 ONN917536:ONS917536 OXJ917536:OXO917536 PHF917536:PHK917536 PRB917536:PRG917536 QAX917536:QBC917536 QKT917536:QKY917536 QUP917536:QUU917536 REL917536:REQ917536 ROH917536:ROM917536 RYD917536:RYI917536 SHZ917536:SIE917536 SRV917536:SSA917536 TBR917536:TBW917536 TLN917536:TLS917536 TVJ917536:TVO917536 UFF917536:UFK917536 UPB917536:UPG917536 UYX917536:UZC917536 VIT917536:VIY917536 VSP917536:VSU917536 WCL917536:WCQ917536 WMH917536:WMM917536 WWD917536:WWI917536 V983069:AA983069 JR983072:JW983072 TN983072:TS983072 ADJ983072:ADO983072 ANF983072:ANK983072 AXB983072:AXG983072 BGX983072:BHC983072 BQT983072:BQY983072 CAP983072:CAU983072 CKL983072:CKQ983072 CUH983072:CUM983072 DED983072:DEI983072 DNZ983072:DOE983072 DXV983072:DYA983072 EHR983072:EHW983072 ERN983072:ERS983072 FBJ983072:FBO983072 FLF983072:FLK983072 FVB983072:FVG983072 GEX983072:GFC983072 GOT983072:GOY983072 GYP983072:GYU983072 HIL983072:HIQ983072 HSH983072:HSM983072 ICD983072:ICI983072 ILZ983072:IME983072 IVV983072:IWA983072 JFR983072:JFW983072 JPN983072:JPS983072 JZJ983072:JZO983072 KJF983072:KJK983072 KTB983072:KTG983072 LCX983072:LDC983072 LMT983072:LMY983072 LWP983072:LWU983072 MGL983072:MGQ983072 MQH983072:MQM983072 NAD983072:NAI983072 NJZ983072:NKE983072 NTV983072:NUA983072 ODR983072:ODW983072 ONN983072:ONS983072 OXJ983072:OXO983072 PHF983072:PHK983072 PRB983072:PRG983072 QAX983072:QBC983072 QKT983072:QKY983072 QUP983072:QUU983072 REL983072:REQ983072 ROH983072:ROM983072 RYD983072:RYI983072 SHZ983072:SIE983072 SRV983072:SSA983072 TBR983072:TBW983072 TLN983072:TLS983072 TVJ983072:TVO983072 UFF983072:UFK983072 UPB983072:UPG983072 UYX983072:UZC983072 VIT983072:VIY983072 VSP983072:VSU983072 WCL983072:WCQ983072 WMH983072:WMM983072 WWD983072:WWI983072" xr:uid="{00000000-0002-0000-0000-000000000000}">
      <formula1>$A$64:$A$65</formula1>
    </dataValidation>
    <dataValidation type="list" allowBlank="1" showInputMessage="1" showErrorMessage="1" sqref="JR43:JW46 TN43:TS46 ADJ43:ADO46 ANF43:ANK46 AXB43:AXG46 BGX43:BHC46 BQT43:BQY46 CAP43:CAU46 CKL43:CKQ46 CUH43:CUM46 DED43:DEI46 DNZ43:DOE46 DXV43:DYA46 EHR43:EHW46 ERN43:ERS46 FBJ43:FBO46 FLF43:FLK46 FVB43:FVG46 GEX43:GFC46 GOT43:GOY46 GYP43:GYU46 HIL43:HIQ46 HSH43:HSM46 ICD43:ICI46 ILZ43:IME46 IVV43:IWA46 JFR43:JFW46 JPN43:JPS46 JZJ43:JZO46 KJF43:KJK46 KTB43:KTG46 LCX43:LDC46 LMT43:LMY46 LWP43:LWU46 MGL43:MGQ46 MQH43:MQM46 NAD43:NAI46 NJZ43:NKE46 NTV43:NUA46 ODR43:ODW46 ONN43:ONS46 OXJ43:OXO46 PHF43:PHK46 PRB43:PRG46 QAX43:QBC46 QKT43:QKY46 QUP43:QUU46 REL43:REQ46 ROH43:ROM46 RYD43:RYI46 SHZ43:SIE46 SRV43:SSA46 TBR43:TBW46 TLN43:TLS46 TVJ43:TVO46 UFF43:UFK46 UPB43:UPG46 UYX43:UZC46 VIT43:VIY46 VSP43:VSU46 WCL43:WCQ46 WMH43:WMM46 WWD43:WWI46" xr:uid="{E9B7C980-4638-46F8-A8EB-B630B3740941}">
      <formula1>$A$132:$A$133</formula1>
    </dataValidation>
  </dataValidations>
  <hyperlinks>
    <hyperlink ref="A8:B8" location="'INCIDENCIA '!A1" display="INCIDENCIA " xr:uid="{00000000-0004-0000-0000-000000000000}"/>
    <hyperlink ref="A9:B9" location="PREVALENCIA!A1" display="PREVALENCIA" xr:uid="{00000000-0004-0000-0000-000001000000}"/>
    <hyperlink ref="A10:B10" location="CUMPLIMIENTO!A1" display="CUMPLIMIENTO" xr:uid="{00000000-0004-0000-0000-000002000000}"/>
  </hyperlinks>
  <pageMargins left="0.70866141732283472" right="0.70866141732283472" top="0.74803149606299213" bottom="0.74803149606299213" header="0.31496062992125984" footer="0.31496062992125984"/>
  <pageSetup paperSize="5" scale="70" orientation="landscape" r:id="rId1"/>
  <rowBreaks count="1" manualBreakCount="1">
    <brk id="41" max="27"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32"/>
  <sheetViews>
    <sheetView topLeftCell="A27" zoomScale="90" zoomScaleNormal="90" workbookViewId="0">
      <selection activeCell="A30" sqref="A30:Y32"/>
    </sheetView>
  </sheetViews>
  <sheetFormatPr baseColWidth="10" defaultRowHeight="15" x14ac:dyDescent="0.25"/>
  <cols>
    <col min="1" max="1" width="17.140625" customWidth="1"/>
    <col min="2" max="3" width="6.140625" customWidth="1"/>
    <col min="4" max="5" width="5.85546875" customWidth="1"/>
    <col min="6" max="19" width="7" customWidth="1"/>
    <col min="20" max="20" width="7.42578125" customWidth="1"/>
    <col min="21" max="24" width="7" customWidth="1"/>
    <col min="25" max="25" width="10" customWidth="1"/>
  </cols>
  <sheetData>
    <row r="1" spans="1:26" ht="36.75" customHeight="1" x14ac:dyDescent="0.25">
      <c r="A1" s="199"/>
      <c r="B1" s="200"/>
      <c r="C1" s="200"/>
      <c r="D1" s="200"/>
      <c r="E1" s="200"/>
      <c r="F1" s="200"/>
      <c r="G1" s="200"/>
      <c r="H1" s="201"/>
      <c r="I1" s="193" t="s">
        <v>151</v>
      </c>
      <c r="J1" s="194"/>
      <c r="K1" s="194"/>
      <c r="L1" s="194"/>
      <c r="M1" s="194"/>
      <c r="N1" s="194"/>
      <c r="O1" s="194"/>
      <c r="P1" s="194"/>
      <c r="Q1" s="194"/>
      <c r="R1" s="194"/>
      <c r="S1" s="194"/>
      <c r="T1" s="194"/>
      <c r="U1" s="194"/>
      <c r="V1" s="194"/>
      <c r="W1" s="194"/>
      <c r="X1" s="194"/>
      <c r="Y1" s="195"/>
    </row>
    <row r="2" spans="1:26" ht="36.75" customHeight="1" x14ac:dyDescent="0.25">
      <c r="A2" s="202"/>
      <c r="B2" s="203"/>
      <c r="C2" s="203"/>
      <c r="D2" s="203"/>
      <c r="E2" s="203"/>
      <c r="F2" s="203"/>
      <c r="G2" s="203"/>
      <c r="H2" s="204"/>
      <c r="I2" s="196"/>
      <c r="J2" s="197"/>
      <c r="K2" s="197"/>
      <c r="L2" s="197"/>
      <c r="M2" s="197"/>
      <c r="N2" s="197"/>
      <c r="O2" s="197"/>
      <c r="P2" s="197"/>
      <c r="Q2" s="197"/>
      <c r="R2" s="197"/>
      <c r="S2" s="197"/>
      <c r="T2" s="197"/>
      <c r="U2" s="197"/>
      <c r="V2" s="197"/>
      <c r="W2" s="197"/>
      <c r="X2" s="197"/>
      <c r="Y2" s="198"/>
    </row>
    <row r="3" spans="1:26" ht="30.75" customHeight="1" x14ac:dyDescent="0.25">
      <c r="A3" s="209"/>
      <c r="B3" s="209"/>
      <c r="C3" s="209"/>
      <c r="D3" s="209"/>
      <c r="E3" s="209"/>
      <c r="F3" s="209"/>
      <c r="G3" s="209"/>
      <c r="H3" s="209"/>
      <c r="I3" s="209"/>
      <c r="J3" s="209"/>
      <c r="K3" s="209"/>
      <c r="L3" s="209"/>
      <c r="M3" s="209"/>
      <c r="N3" s="209"/>
      <c r="O3" s="209"/>
      <c r="P3" s="209"/>
      <c r="Q3" s="209"/>
      <c r="R3" s="209"/>
      <c r="S3" s="209"/>
      <c r="T3" s="209"/>
      <c r="U3" s="209"/>
      <c r="V3" s="209"/>
      <c r="W3" s="209"/>
      <c r="X3" s="209"/>
      <c r="Y3" s="209"/>
    </row>
    <row r="4" spans="1:26" ht="26.25" customHeight="1" x14ac:dyDescent="0.25">
      <c r="A4" s="161" t="s">
        <v>151</v>
      </c>
      <c r="B4" s="161"/>
      <c r="C4" s="161"/>
      <c r="D4" s="161"/>
      <c r="E4" s="161"/>
      <c r="F4" s="161"/>
      <c r="G4" s="161"/>
      <c r="H4" s="161"/>
      <c r="I4" s="161"/>
      <c r="J4" s="161"/>
      <c r="K4" s="161"/>
      <c r="L4" s="161"/>
      <c r="M4" s="161"/>
      <c r="N4" s="161"/>
      <c r="O4" s="161"/>
      <c r="P4" s="161"/>
      <c r="Q4" s="161"/>
      <c r="R4" s="161"/>
      <c r="S4" s="161"/>
      <c r="T4" s="161"/>
      <c r="U4" s="161"/>
      <c r="V4" s="161"/>
      <c r="W4" s="161"/>
      <c r="X4" s="161"/>
      <c r="Y4" s="161"/>
      <c r="Z4" t="s">
        <v>107</v>
      </c>
    </row>
    <row r="5" spans="1:26" ht="72" customHeight="1" x14ac:dyDescent="0.25">
      <c r="A5" s="168" t="s">
        <v>72</v>
      </c>
      <c r="B5" s="168"/>
      <c r="C5" s="168"/>
      <c r="D5" s="162" t="s">
        <v>161</v>
      </c>
      <c r="E5" s="163"/>
      <c r="F5" s="163"/>
      <c r="G5" s="163"/>
      <c r="H5" s="163"/>
      <c r="I5" s="164"/>
      <c r="J5" s="156" t="s">
        <v>74</v>
      </c>
      <c r="K5" s="157"/>
      <c r="L5" s="158"/>
      <c r="M5" s="165" t="s">
        <v>111</v>
      </c>
      <c r="N5" s="166"/>
      <c r="O5" s="166"/>
      <c r="P5" s="166"/>
      <c r="Q5" s="166"/>
      <c r="R5" s="166"/>
      <c r="S5" s="167"/>
      <c r="T5" s="156" t="s">
        <v>67</v>
      </c>
      <c r="U5" s="157"/>
      <c r="V5" s="158"/>
      <c r="W5" s="165" t="s">
        <v>112</v>
      </c>
      <c r="X5" s="166"/>
      <c r="Y5" s="167"/>
    </row>
    <row r="6" spans="1:26" ht="45" customHeight="1" x14ac:dyDescent="0.25">
      <c r="A6" s="205" t="s">
        <v>71</v>
      </c>
      <c r="B6" s="206"/>
      <c r="C6" s="207"/>
      <c r="D6" s="208" t="s">
        <v>113</v>
      </c>
      <c r="E6" s="169"/>
      <c r="F6" s="169"/>
      <c r="G6" s="169"/>
      <c r="H6" s="169"/>
      <c r="I6" s="170"/>
      <c r="J6" s="156" t="s">
        <v>75</v>
      </c>
      <c r="K6" s="157"/>
      <c r="L6" s="158"/>
      <c r="M6" s="169" t="s">
        <v>90</v>
      </c>
      <c r="N6" s="169"/>
      <c r="O6" s="169"/>
      <c r="P6" s="169"/>
      <c r="Q6" s="169"/>
      <c r="R6" s="169"/>
      <c r="S6" s="170"/>
      <c r="T6" s="156" t="s">
        <v>70</v>
      </c>
      <c r="U6" s="157"/>
      <c r="V6" s="158"/>
      <c r="W6" s="171" t="s">
        <v>69</v>
      </c>
      <c r="X6" s="172"/>
      <c r="Y6" s="173"/>
    </row>
    <row r="7" spans="1:26" ht="47.25" x14ac:dyDescent="0.25">
      <c r="A7" s="29" t="s">
        <v>68</v>
      </c>
      <c r="B7" s="171" t="s">
        <v>162</v>
      </c>
      <c r="C7" s="173"/>
      <c r="D7" s="156" t="s">
        <v>76</v>
      </c>
      <c r="E7" s="157"/>
      <c r="F7" s="158"/>
      <c r="G7" s="171" t="s">
        <v>162</v>
      </c>
      <c r="H7" s="172"/>
      <c r="I7" s="173"/>
      <c r="J7" s="161" t="s">
        <v>77</v>
      </c>
      <c r="K7" s="161"/>
      <c r="L7" s="161"/>
      <c r="M7" s="162" t="s">
        <v>163</v>
      </c>
      <c r="N7" s="163"/>
      <c r="O7" s="163"/>
      <c r="P7" s="163"/>
      <c r="Q7" s="163"/>
      <c r="R7" s="163"/>
      <c r="S7" s="164"/>
      <c r="T7" s="156" t="s">
        <v>78</v>
      </c>
      <c r="U7" s="157"/>
      <c r="V7" s="158"/>
      <c r="W7" s="171" t="s">
        <v>79</v>
      </c>
      <c r="X7" s="172"/>
      <c r="Y7" s="173"/>
    </row>
    <row r="8" spans="1:26" ht="31.5" customHeight="1" x14ac:dyDescent="0.25">
      <c r="A8" s="156" t="s">
        <v>80</v>
      </c>
      <c r="B8" s="157"/>
      <c r="C8" s="158"/>
      <c r="D8" s="147" t="s">
        <v>81</v>
      </c>
      <c r="E8" s="148"/>
      <c r="F8" s="149"/>
      <c r="G8" s="159" t="s">
        <v>82</v>
      </c>
      <c r="H8" s="160"/>
      <c r="I8" s="147">
        <v>0.8</v>
      </c>
      <c r="J8" s="148"/>
      <c r="K8" s="149"/>
      <c r="L8" s="124" t="s">
        <v>83</v>
      </c>
      <c r="M8" s="124"/>
      <c r="N8" s="124"/>
      <c r="O8" s="124"/>
      <c r="P8" s="150">
        <v>0.8</v>
      </c>
      <c r="Q8" s="151"/>
      <c r="R8" s="151"/>
      <c r="S8" s="124" t="s">
        <v>84</v>
      </c>
      <c r="T8" s="124"/>
      <c r="U8" s="124"/>
      <c r="V8" s="124"/>
      <c r="W8" s="145" t="s">
        <v>164</v>
      </c>
      <c r="X8" s="146"/>
      <c r="Y8" s="146"/>
    </row>
    <row r="10" spans="1:26" ht="15.75" x14ac:dyDescent="0.25">
      <c r="A10" s="30"/>
      <c r="B10" s="152" t="s">
        <v>65</v>
      </c>
      <c r="C10" s="152"/>
      <c r="D10" s="152" t="s">
        <v>64</v>
      </c>
      <c r="E10" s="152"/>
      <c r="F10" s="152" t="s">
        <v>63</v>
      </c>
      <c r="G10" s="152"/>
      <c r="H10" s="152" t="s">
        <v>62</v>
      </c>
      <c r="I10" s="152"/>
      <c r="J10" s="152" t="s">
        <v>61</v>
      </c>
      <c r="K10" s="152"/>
      <c r="L10" s="152" t="s">
        <v>60</v>
      </c>
      <c r="M10" s="152"/>
      <c r="N10" s="152" t="s">
        <v>59</v>
      </c>
      <c r="O10" s="152"/>
      <c r="P10" s="152" t="s">
        <v>58</v>
      </c>
      <c r="Q10" s="152"/>
      <c r="R10" s="152" t="s">
        <v>57</v>
      </c>
      <c r="S10" s="152"/>
      <c r="T10" s="152" t="s">
        <v>56</v>
      </c>
      <c r="U10" s="152"/>
      <c r="V10" s="152" t="s">
        <v>55</v>
      </c>
      <c r="W10" s="152"/>
      <c r="X10" s="152" t="s">
        <v>54</v>
      </c>
      <c r="Y10" s="152"/>
    </row>
    <row r="11" spans="1:26" ht="15.75" x14ac:dyDescent="0.25">
      <c r="A11" s="30"/>
      <c r="B11" s="18" t="s">
        <v>26</v>
      </c>
      <c r="C11" s="19" t="s">
        <v>27</v>
      </c>
      <c r="D11" s="18" t="s">
        <v>26</v>
      </c>
      <c r="E11" s="19" t="s">
        <v>27</v>
      </c>
      <c r="F11" s="18" t="s">
        <v>26</v>
      </c>
      <c r="G11" s="19" t="s">
        <v>27</v>
      </c>
      <c r="H11" s="18" t="s">
        <v>26</v>
      </c>
      <c r="I11" s="19" t="s">
        <v>27</v>
      </c>
      <c r="J11" s="18" t="s">
        <v>26</v>
      </c>
      <c r="K11" s="19" t="s">
        <v>27</v>
      </c>
      <c r="L11" s="18" t="s">
        <v>26</v>
      </c>
      <c r="M11" s="19" t="s">
        <v>27</v>
      </c>
      <c r="N11" s="18" t="s">
        <v>26</v>
      </c>
      <c r="O11" s="19" t="s">
        <v>27</v>
      </c>
      <c r="P11" s="18" t="s">
        <v>26</v>
      </c>
      <c r="Q11" s="19" t="s">
        <v>27</v>
      </c>
      <c r="R11" s="18" t="s">
        <v>26</v>
      </c>
      <c r="S11" s="19" t="s">
        <v>27</v>
      </c>
      <c r="T11" s="18" t="s">
        <v>26</v>
      </c>
      <c r="U11" s="19" t="s">
        <v>27</v>
      </c>
      <c r="V11" s="18" t="s">
        <v>26</v>
      </c>
      <c r="W11" s="19" t="s">
        <v>27</v>
      </c>
      <c r="X11" s="18" t="s">
        <v>26</v>
      </c>
      <c r="Y11" s="19" t="s">
        <v>27</v>
      </c>
    </row>
    <row r="12" spans="1:26" x14ac:dyDescent="0.25">
      <c r="A12" s="20" t="s">
        <v>51</v>
      </c>
      <c r="B12" s="40">
        <f>'P. ESTILO DE VIDA SALUDABLE'!D37</f>
        <v>3</v>
      </c>
      <c r="C12" s="40">
        <f>'P. ESTILO DE VIDA SALUDABLE'!D38</f>
        <v>3</v>
      </c>
      <c r="D12" s="40">
        <f>'P. ESTILO DE VIDA SALUDABLE'!F37</f>
        <v>5</v>
      </c>
      <c r="E12" s="40">
        <f>'P. ESTILO DE VIDA SALUDABLE'!F38</f>
        <v>5</v>
      </c>
      <c r="F12" s="40">
        <f>'P. ESTILO DE VIDA SALUDABLE'!H37</f>
        <v>6</v>
      </c>
      <c r="G12" s="40">
        <f>'P. ESTILO DE VIDA SALUDABLE'!H38</f>
        <v>5</v>
      </c>
      <c r="H12" s="40">
        <f>'P. ESTILO DE VIDA SALUDABLE'!J37</f>
        <v>4</v>
      </c>
      <c r="I12" s="40">
        <f>'P. ESTILO DE VIDA SALUDABLE'!J38</f>
        <v>2</v>
      </c>
      <c r="J12" s="40">
        <f>'P. ESTILO DE VIDA SALUDABLE'!L37</f>
        <v>4</v>
      </c>
      <c r="K12" s="40">
        <f>'P. ESTILO DE VIDA SALUDABLE'!L38</f>
        <v>2</v>
      </c>
      <c r="L12" s="40">
        <f>'P. ESTILO DE VIDA SALUDABLE'!N37</f>
        <v>8</v>
      </c>
      <c r="M12" s="40">
        <f>'P. ESTILO DE VIDA SALUDABLE'!N38</f>
        <v>7</v>
      </c>
      <c r="N12" s="40">
        <f>'P. ESTILO DE VIDA SALUDABLE'!P37</f>
        <v>3</v>
      </c>
      <c r="O12" s="40">
        <f>'P. ESTILO DE VIDA SALUDABLE'!P38</f>
        <v>2</v>
      </c>
      <c r="P12" s="40">
        <f>'P. ESTILO DE VIDA SALUDABLE'!R37</f>
        <v>3</v>
      </c>
      <c r="Q12" s="40">
        <f>'P. ESTILO DE VIDA SALUDABLE'!R38</f>
        <v>3</v>
      </c>
      <c r="R12" s="40">
        <f>'P. ESTILO DE VIDA SALUDABLE'!T37</f>
        <v>6</v>
      </c>
      <c r="S12" s="40">
        <f>'P. ESTILO DE VIDA SALUDABLE'!T38</f>
        <v>1</v>
      </c>
      <c r="T12" s="40">
        <f>'P. ESTILO DE VIDA SALUDABLE'!V37</f>
        <v>6</v>
      </c>
      <c r="U12" s="40">
        <f>'P. ESTILO DE VIDA SALUDABLE'!V38</f>
        <v>0</v>
      </c>
      <c r="V12" s="40">
        <f>'P. ESTILO DE VIDA SALUDABLE'!X37</f>
        <v>3</v>
      </c>
      <c r="W12" s="40">
        <f>'P. ESTILO DE VIDA SALUDABLE'!X38</f>
        <v>0</v>
      </c>
      <c r="X12" s="40">
        <f>'P. ESTILO DE VIDA SALUDABLE'!Z37</f>
        <v>5</v>
      </c>
      <c r="Y12" s="40">
        <f>'P. ESTILO DE VIDA SALUDABLE'!Z38</f>
        <v>0</v>
      </c>
    </row>
    <row r="13" spans="1:26" x14ac:dyDescent="0.25">
      <c r="A13" s="20" t="s">
        <v>87</v>
      </c>
      <c r="B13" s="190">
        <f>(C12/B12)</f>
        <v>1</v>
      </c>
      <c r="C13" s="190"/>
      <c r="D13" s="190">
        <f>(E12/D12)</f>
        <v>1</v>
      </c>
      <c r="E13" s="190"/>
      <c r="F13" s="190">
        <f>(G12/F12)</f>
        <v>0.83333333333333337</v>
      </c>
      <c r="G13" s="190"/>
      <c r="H13" s="190">
        <f>(I12/H12)</f>
        <v>0.5</v>
      </c>
      <c r="I13" s="190"/>
      <c r="J13" s="190">
        <f>(K12/J12)</f>
        <v>0.5</v>
      </c>
      <c r="K13" s="190"/>
      <c r="L13" s="190">
        <f>(M12/L12)</f>
        <v>0.875</v>
      </c>
      <c r="M13" s="190"/>
      <c r="N13" s="190">
        <f>(O12/N12)</f>
        <v>0.66666666666666663</v>
      </c>
      <c r="O13" s="190"/>
      <c r="P13" s="190">
        <f>(Q12/P12)</f>
        <v>1</v>
      </c>
      <c r="Q13" s="190"/>
      <c r="R13" s="190">
        <f>(S12/R12)</f>
        <v>0.16666666666666666</v>
      </c>
      <c r="S13" s="190"/>
      <c r="T13" s="190">
        <f>(U12/T12)</f>
        <v>0</v>
      </c>
      <c r="U13" s="190"/>
      <c r="V13" s="190">
        <f>(W12/V12)</f>
        <v>0</v>
      </c>
      <c r="W13" s="190"/>
      <c r="X13" s="190">
        <f>(Y12/X12)</f>
        <v>0</v>
      </c>
      <c r="Y13" s="190"/>
    </row>
    <row r="14" spans="1:26" x14ac:dyDescent="0.25">
      <c r="A14" s="20"/>
      <c r="B14" s="153">
        <f>AVERAGE(B13:G13)</f>
        <v>0.94444444444444453</v>
      </c>
      <c r="C14" s="154"/>
      <c r="D14" s="154"/>
      <c r="E14" s="154"/>
      <c r="F14" s="154"/>
      <c r="G14" s="155"/>
      <c r="H14" s="153">
        <f>AVERAGE(H13:M13)</f>
        <v>0.625</v>
      </c>
      <c r="I14" s="154"/>
      <c r="J14" s="154"/>
      <c r="K14" s="154"/>
      <c r="L14" s="154"/>
      <c r="M14" s="155"/>
      <c r="N14" s="153">
        <f>AVERAGE(N13:S13)</f>
        <v>0.61111111111111105</v>
      </c>
      <c r="O14" s="154"/>
      <c r="P14" s="154"/>
      <c r="Q14" s="154"/>
      <c r="R14" s="154"/>
      <c r="S14" s="155"/>
      <c r="T14" s="153">
        <f>AVERAGE(T13:Y13)</f>
        <v>0</v>
      </c>
      <c r="U14" s="154"/>
      <c r="V14" s="154"/>
      <c r="W14" s="154"/>
      <c r="X14" s="154"/>
      <c r="Y14" s="155"/>
    </row>
    <row r="15" spans="1:26" x14ac:dyDescent="0.25">
      <c r="A15" s="186" t="s">
        <v>50</v>
      </c>
      <c r="B15" s="186"/>
      <c r="C15" s="186"/>
      <c r="D15" s="186"/>
      <c r="E15" s="186"/>
      <c r="F15" s="186"/>
      <c r="G15" s="186"/>
      <c r="H15" s="186"/>
      <c r="I15" s="186"/>
      <c r="J15" s="186"/>
      <c r="K15" s="186"/>
      <c r="L15" s="186"/>
      <c r="M15" s="186"/>
      <c r="N15" s="186"/>
      <c r="O15" s="186"/>
      <c r="P15" s="186"/>
      <c r="Q15" s="186"/>
      <c r="R15" s="186"/>
      <c r="S15" s="186"/>
      <c r="T15" s="186"/>
      <c r="U15" s="186"/>
      <c r="V15" s="188"/>
      <c r="W15" s="186" t="s">
        <v>49</v>
      </c>
      <c r="X15" s="186"/>
      <c r="Y15" s="186"/>
    </row>
    <row r="16" spans="1:26" x14ac:dyDescent="0.25">
      <c r="A16" s="186"/>
      <c r="B16" s="186"/>
      <c r="C16" s="186"/>
      <c r="D16" s="186"/>
      <c r="E16" s="186"/>
      <c r="F16" s="186"/>
      <c r="G16" s="186"/>
      <c r="H16" s="186"/>
      <c r="I16" s="186"/>
      <c r="J16" s="186"/>
      <c r="K16" s="186"/>
      <c r="L16" s="186"/>
      <c r="M16" s="186"/>
      <c r="N16" s="186"/>
      <c r="O16" s="186"/>
      <c r="P16" s="186"/>
      <c r="Q16" s="186"/>
      <c r="R16" s="186"/>
      <c r="S16" s="186"/>
      <c r="T16" s="186"/>
      <c r="U16" s="186"/>
      <c r="V16" s="188"/>
      <c r="W16" s="186"/>
      <c r="X16" s="186"/>
      <c r="Y16" s="186"/>
    </row>
    <row r="17" spans="1:27" ht="35.25" x14ac:dyDescent="0.25">
      <c r="A17" s="210"/>
      <c r="B17" s="211"/>
      <c r="C17" s="211"/>
      <c r="D17" s="211"/>
      <c r="E17" s="211"/>
      <c r="F17" s="211"/>
      <c r="G17" s="211"/>
      <c r="H17" s="211"/>
      <c r="I17" s="211"/>
      <c r="J17" s="211"/>
      <c r="K17" s="211"/>
      <c r="L17" s="211"/>
      <c r="M17" s="211"/>
      <c r="N17" s="211"/>
      <c r="O17" s="211"/>
      <c r="P17" s="211"/>
      <c r="Q17" s="211"/>
      <c r="R17" s="211"/>
      <c r="S17" s="211"/>
      <c r="T17" s="211"/>
      <c r="U17" s="211"/>
      <c r="V17" s="21"/>
      <c r="W17" s="31" t="s">
        <v>88</v>
      </c>
      <c r="X17" s="31" t="s">
        <v>6</v>
      </c>
      <c r="Y17" s="31" t="s">
        <v>47</v>
      </c>
    </row>
    <row r="18" spans="1:27" ht="60" x14ac:dyDescent="0.25">
      <c r="A18" s="210"/>
      <c r="B18" s="211"/>
      <c r="C18" s="211"/>
      <c r="D18" s="211"/>
      <c r="E18" s="211"/>
      <c r="F18" s="211"/>
      <c r="G18" s="211"/>
      <c r="H18" s="211"/>
      <c r="I18" s="211"/>
      <c r="J18" s="211"/>
      <c r="K18" s="211"/>
      <c r="L18" s="211"/>
      <c r="M18" s="211"/>
      <c r="N18" s="211"/>
      <c r="O18" s="211"/>
      <c r="P18" s="211"/>
      <c r="Q18" s="211"/>
      <c r="R18" s="211"/>
      <c r="S18" s="211"/>
      <c r="T18" s="211"/>
      <c r="U18" s="211"/>
      <c r="V18" s="22"/>
      <c r="W18" s="23" t="s">
        <v>146</v>
      </c>
      <c r="X18" s="24">
        <v>0.8</v>
      </c>
      <c r="Y18" s="25">
        <f>B14</f>
        <v>0.94444444444444453</v>
      </c>
    </row>
    <row r="19" spans="1:27" ht="60" x14ac:dyDescent="0.25">
      <c r="A19" s="210"/>
      <c r="B19" s="211"/>
      <c r="C19" s="211"/>
      <c r="D19" s="211"/>
      <c r="E19" s="211"/>
      <c r="F19" s="211"/>
      <c r="G19" s="211"/>
      <c r="H19" s="211"/>
      <c r="I19" s="211"/>
      <c r="J19" s="211"/>
      <c r="K19" s="211"/>
      <c r="L19" s="211"/>
      <c r="M19" s="211"/>
      <c r="N19" s="211"/>
      <c r="O19" s="211"/>
      <c r="P19" s="211"/>
      <c r="Q19" s="211"/>
      <c r="R19" s="211"/>
      <c r="S19" s="211"/>
      <c r="T19" s="211"/>
      <c r="U19" s="211"/>
      <c r="V19" s="22"/>
      <c r="W19" s="23" t="s">
        <v>147</v>
      </c>
      <c r="X19" s="24">
        <v>0.8</v>
      </c>
      <c r="Y19" s="25">
        <f>H14</f>
        <v>0.625</v>
      </c>
    </row>
    <row r="20" spans="1:27" ht="60" x14ac:dyDescent="0.25">
      <c r="A20" s="210"/>
      <c r="B20" s="211"/>
      <c r="C20" s="211"/>
      <c r="D20" s="211"/>
      <c r="E20" s="211"/>
      <c r="F20" s="211"/>
      <c r="G20" s="211"/>
      <c r="H20" s="211"/>
      <c r="I20" s="211"/>
      <c r="J20" s="211"/>
      <c r="K20" s="211"/>
      <c r="L20" s="211"/>
      <c r="M20" s="211"/>
      <c r="N20" s="211"/>
      <c r="O20" s="211"/>
      <c r="P20" s="211"/>
      <c r="Q20" s="211"/>
      <c r="R20" s="211"/>
      <c r="S20" s="211"/>
      <c r="T20" s="211"/>
      <c r="U20" s="211"/>
      <c r="V20" s="22"/>
      <c r="W20" s="23" t="s">
        <v>148</v>
      </c>
      <c r="X20" s="24">
        <v>0.8</v>
      </c>
      <c r="Y20" s="25">
        <f>N14</f>
        <v>0.61111111111111105</v>
      </c>
    </row>
    <row r="21" spans="1:27" ht="60" x14ac:dyDescent="0.25">
      <c r="A21" s="210"/>
      <c r="B21" s="211"/>
      <c r="C21" s="211"/>
      <c r="D21" s="211"/>
      <c r="E21" s="211"/>
      <c r="F21" s="211"/>
      <c r="G21" s="211"/>
      <c r="H21" s="211"/>
      <c r="I21" s="211"/>
      <c r="J21" s="211"/>
      <c r="K21" s="211"/>
      <c r="L21" s="211"/>
      <c r="M21" s="211"/>
      <c r="N21" s="211"/>
      <c r="O21" s="211"/>
      <c r="P21" s="211"/>
      <c r="Q21" s="211"/>
      <c r="R21" s="211"/>
      <c r="S21" s="211"/>
      <c r="T21" s="211"/>
      <c r="U21" s="211"/>
      <c r="V21" s="22"/>
      <c r="W21" s="23" t="s">
        <v>176</v>
      </c>
      <c r="X21" s="24">
        <v>0.8</v>
      </c>
      <c r="Y21" s="25">
        <f>T14</f>
        <v>0</v>
      </c>
    </row>
    <row r="22" spans="1:27" ht="31.5" x14ac:dyDescent="0.25">
      <c r="A22" s="210"/>
      <c r="B22" s="211"/>
      <c r="C22" s="211"/>
      <c r="D22" s="211"/>
      <c r="E22" s="211"/>
      <c r="F22" s="211"/>
      <c r="G22" s="211"/>
      <c r="H22" s="211"/>
      <c r="I22" s="211"/>
      <c r="J22" s="211"/>
      <c r="K22" s="211"/>
      <c r="L22" s="211"/>
      <c r="M22" s="211"/>
      <c r="N22" s="211"/>
      <c r="O22" s="211"/>
      <c r="P22" s="211"/>
      <c r="Q22" s="211"/>
      <c r="R22" s="211"/>
      <c r="S22" s="211"/>
      <c r="T22" s="211"/>
      <c r="U22" s="211"/>
      <c r="V22" s="26"/>
      <c r="W22" s="32" t="s">
        <v>6</v>
      </c>
      <c r="X22" s="24">
        <f>AVERAGE(X18:X21)</f>
        <v>0.8</v>
      </c>
      <c r="Y22" s="33">
        <f>AVERAGE(Y18:Y21)</f>
        <v>0.54513888888888895</v>
      </c>
    </row>
    <row r="23" spans="1:27" ht="15.75" x14ac:dyDescent="0.25">
      <c r="A23" s="186" t="s">
        <v>46</v>
      </c>
      <c r="B23" s="186"/>
      <c r="C23" s="186"/>
      <c r="D23" s="186"/>
      <c r="E23" s="186"/>
      <c r="F23" s="186"/>
      <c r="G23" s="186"/>
      <c r="H23" s="186"/>
      <c r="I23" s="186"/>
      <c r="J23" s="186"/>
      <c r="K23" s="186"/>
      <c r="L23" s="186"/>
      <c r="M23" s="186"/>
      <c r="N23" s="186"/>
      <c r="O23" s="186"/>
      <c r="P23" s="186"/>
      <c r="Q23" s="186"/>
      <c r="R23" s="186"/>
      <c r="S23" s="186"/>
      <c r="T23" s="186"/>
      <c r="U23" s="186"/>
      <c r="V23" s="186"/>
      <c r="W23" s="186"/>
      <c r="X23" s="186"/>
      <c r="Y23" s="186"/>
    </row>
    <row r="24" spans="1:27" ht="15.75" x14ac:dyDescent="0.25">
      <c r="A24" s="187" t="s">
        <v>45</v>
      </c>
      <c r="B24" s="187"/>
      <c r="C24" s="187"/>
      <c r="D24" s="186" t="s">
        <v>44</v>
      </c>
      <c r="E24" s="186"/>
      <c r="F24" s="186"/>
      <c r="G24" s="186"/>
      <c r="H24" s="186"/>
      <c r="I24" s="186"/>
      <c r="J24" s="188" t="s">
        <v>43</v>
      </c>
      <c r="K24" s="191"/>
      <c r="L24" s="191"/>
      <c r="M24" s="191"/>
      <c r="N24" s="191"/>
      <c r="O24" s="191"/>
      <c r="P24" s="192"/>
      <c r="Q24" s="188" t="s">
        <v>42</v>
      </c>
      <c r="R24" s="191"/>
      <c r="S24" s="191"/>
      <c r="T24" s="192"/>
      <c r="U24" s="188" t="s">
        <v>13</v>
      </c>
      <c r="V24" s="191"/>
      <c r="W24" s="191"/>
      <c r="X24" s="191"/>
      <c r="Y24" s="192"/>
    </row>
    <row r="25" spans="1:27" ht="111" customHeight="1" x14ac:dyDescent="0.25">
      <c r="A25" s="180" t="s">
        <v>184</v>
      </c>
      <c r="B25" s="178"/>
      <c r="C25" s="179"/>
      <c r="D25" s="181" t="s">
        <v>192</v>
      </c>
      <c r="E25" s="182"/>
      <c r="F25" s="182"/>
      <c r="G25" s="182"/>
      <c r="H25" s="182"/>
      <c r="I25" s="183"/>
      <c r="J25" s="177" t="s">
        <v>193</v>
      </c>
      <c r="K25" s="184"/>
      <c r="L25" s="184"/>
      <c r="M25" s="184"/>
      <c r="N25" s="184"/>
      <c r="O25" s="184"/>
      <c r="P25" s="185"/>
      <c r="Q25" s="174">
        <v>44652</v>
      </c>
      <c r="R25" s="178"/>
      <c r="S25" s="178"/>
      <c r="T25" s="179"/>
      <c r="U25" s="177" t="s">
        <v>194</v>
      </c>
      <c r="V25" s="178"/>
      <c r="W25" s="178"/>
      <c r="X25" s="178"/>
      <c r="Y25" s="179"/>
    </row>
    <row r="26" spans="1:27" ht="111" customHeight="1" x14ac:dyDescent="0.25">
      <c r="A26" s="180" t="s">
        <v>165</v>
      </c>
      <c r="B26" s="178"/>
      <c r="C26" s="179"/>
      <c r="D26" s="181" t="s">
        <v>195</v>
      </c>
      <c r="E26" s="182"/>
      <c r="F26" s="182"/>
      <c r="G26" s="182"/>
      <c r="H26" s="182"/>
      <c r="I26" s="183"/>
      <c r="J26" s="177" t="s">
        <v>196</v>
      </c>
      <c r="K26" s="184"/>
      <c r="L26" s="184"/>
      <c r="M26" s="184"/>
      <c r="N26" s="184"/>
      <c r="O26" s="184"/>
      <c r="P26" s="185"/>
      <c r="Q26" s="174">
        <v>44743</v>
      </c>
      <c r="R26" s="175"/>
      <c r="S26" s="175"/>
      <c r="T26" s="176"/>
      <c r="U26" s="177" t="s">
        <v>194</v>
      </c>
      <c r="V26" s="178"/>
      <c r="W26" s="178"/>
      <c r="X26" s="178"/>
      <c r="Y26" s="179"/>
    </row>
    <row r="27" spans="1:27" ht="111" customHeight="1" x14ac:dyDescent="0.25">
      <c r="A27" s="180" t="s">
        <v>166</v>
      </c>
      <c r="B27" s="178"/>
      <c r="C27" s="179"/>
      <c r="D27" s="181" t="s">
        <v>213</v>
      </c>
      <c r="E27" s="182"/>
      <c r="F27" s="182"/>
      <c r="G27" s="182"/>
      <c r="H27" s="182"/>
      <c r="I27" s="183"/>
      <c r="J27" s="177" t="s">
        <v>196</v>
      </c>
      <c r="K27" s="184"/>
      <c r="L27" s="184"/>
      <c r="M27" s="184"/>
      <c r="N27" s="184"/>
      <c r="O27" s="184"/>
      <c r="P27" s="185"/>
      <c r="Q27" s="174">
        <v>44835</v>
      </c>
      <c r="R27" s="175"/>
      <c r="S27" s="175"/>
      <c r="T27" s="176"/>
      <c r="U27" s="177" t="s">
        <v>194</v>
      </c>
      <c r="V27" s="178"/>
      <c r="W27" s="178"/>
      <c r="X27" s="178"/>
      <c r="Y27" s="179"/>
    </row>
    <row r="28" spans="1:27" ht="72" customHeight="1" x14ac:dyDescent="0.25">
      <c r="A28" s="180" t="s">
        <v>181</v>
      </c>
      <c r="B28" s="178"/>
      <c r="C28" s="179"/>
      <c r="D28" s="181" t="s">
        <v>197</v>
      </c>
      <c r="E28" s="182"/>
      <c r="F28" s="182"/>
      <c r="G28" s="182"/>
      <c r="H28" s="182"/>
      <c r="I28" s="183"/>
      <c r="J28" s="181" t="s">
        <v>196</v>
      </c>
      <c r="K28" s="182"/>
      <c r="L28" s="182"/>
      <c r="M28" s="182"/>
      <c r="N28" s="182"/>
      <c r="O28" s="182"/>
      <c r="P28" s="183"/>
      <c r="Q28" s="174">
        <v>44931</v>
      </c>
      <c r="R28" s="175"/>
      <c r="S28" s="175"/>
      <c r="T28" s="176"/>
      <c r="U28" s="177" t="s">
        <v>194</v>
      </c>
      <c r="V28" s="178"/>
      <c r="W28" s="178"/>
      <c r="X28" s="178"/>
      <c r="Y28" s="179"/>
    </row>
    <row r="29" spans="1:27" ht="15.75" x14ac:dyDescent="0.25">
      <c r="A29" s="152" t="s">
        <v>89</v>
      </c>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row>
    <row r="30" spans="1:27" x14ac:dyDescent="0.25">
      <c r="A30" s="189" t="s">
        <v>198</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AA30" t="s">
        <v>107</v>
      </c>
    </row>
    <row r="31" spans="1:27" x14ac:dyDescent="0.25">
      <c r="A31" s="189"/>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row>
    <row r="32" spans="1:27" x14ac:dyDescent="0.25">
      <c r="A32" s="189"/>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row>
  </sheetData>
  <mergeCells count="90">
    <mergeCell ref="A27:C27"/>
    <mergeCell ref="D27:I27"/>
    <mergeCell ref="J27:P27"/>
    <mergeCell ref="Q27:T27"/>
    <mergeCell ref="U27:Y27"/>
    <mergeCell ref="N14:S14"/>
    <mergeCell ref="T14:Y14"/>
    <mergeCell ref="A26:C26"/>
    <mergeCell ref="D26:I26"/>
    <mergeCell ref="J26:P26"/>
    <mergeCell ref="Q26:T26"/>
    <mergeCell ref="U26:Y26"/>
    <mergeCell ref="U24:Y24"/>
    <mergeCell ref="A17:U22"/>
    <mergeCell ref="I1:Y2"/>
    <mergeCell ref="A1:H2"/>
    <mergeCell ref="J28:P28"/>
    <mergeCell ref="L13:M13"/>
    <mergeCell ref="A28:C28"/>
    <mergeCell ref="D28:I28"/>
    <mergeCell ref="M7:S7"/>
    <mergeCell ref="T7:V7"/>
    <mergeCell ref="W7:Y7"/>
    <mergeCell ref="A6:C6"/>
    <mergeCell ref="D6:I6"/>
    <mergeCell ref="B7:C7"/>
    <mergeCell ref="D7:F7"/>
    <mergeCell ref="G7:I7"/>
    <mergeCell ref="J7:L7"/>
    <mergeCell ref="A3:Y3"/>
    <mergeCell ref="A30:Y32"/>
    <mergeCell ref="N13:O13"/>
    <mergeCell ref="P13:Q13"/>
    <mergeCell ref="R13:S13"/>
    <mergeCell ref="T13:U13"/>
    <mergeCell ref="V13:W13"/>
    <mergeCell ref="X13:Y13"/>
    <mergeCell ref="B13:C13"/>
    <mergeCell ref="D13:E13"/>
    <mergeCell ref="F13:G13"/>
    <mergeCell ref="H13:I13"/>
    <mergeCell ref="J13:K13"/>
    <mergeCell ref="W15:Y16"/>
    <mergeCell ref="D24:I24"/>
    <mergeCell ref="J24:P24"/>
    <mergeCell ref="Q24:T24"/>
    <mergeCell ref="J6:L6"/>
    <mergeCell ref="M6:S6"/>
    <mergeCell ref="T6:V6"/>
    <mergeCell ref="W6:Y6"/>
    <mergeCell ref="A29:Y29"/>
    <mergeCell ref="Q28:T28"/>
    <mergeCell ref="U28:Y28"/>
    <mergeCell ref="V10:W10"/>
    <mergeCell ref="A25:C25"/>
    <mergeCell ref="D25:I25"/>
    <mergeCell ref="J25:P25"/>
    <mergeCell ref="Q25:T25"/>
    <mergeCell ref="U25:Y25"/>
    <mergeCell ref="A23:Y23"/>
    <mergeCell ref="A24:C24"/>
    <mergeCell ref="A15:V16"/>
    <mergeCell ref="A4:Y4"/>
    <mergeCell ref="D5:I5"/>
    <mergeCell ref="J5:L5"/>
    <mergeCell ref="M5:S5"/>
    <mergeCell ref="T5:V5"/>
    <mergeCell ref="A5:C5"/>
    <mergeCell ref="W5:Y5"/>
    <mergeCell ref="N10:O10"/>
    <mergeCell ref="P10:Q10"/>
    <mergeCell ref="R10:S10"/>
    <mergeCell ref="T10:U10"/>
    <mergeCell ref="X10:Y10"/>
    <mergeCell ref="L10:M10"/>
    <mergeCell ref="B14:G14"/>
    <mergeCell ref="A8:C8"/>
    <mergeCell ref="G8:H8"/>
    <mergeCell ref="I8:K8"/>
    <mergeCell ref="B10:C10"/>
    <mergeCell ref="D10:E10"/>
    <mergeCell ref="F10:G10"/>
    <mergeCell ref="H10:I10"/>
    <mergeCell ref="J10:K10"/>
    <mergeCell ref="H14:M14"/>
    <mergeCell ref="W8:Y8"/>
    <mergeCell ref="D8:F8"/>
    <mergeCell ref="L8:O8"/>
    <mergeCell ref="P8:R8"/>
    <mergeCell ref="S8:V8"/>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38"/>
  <sheetViews>
    <sheetView view="pageBreakPreview" topLeftCell="A35" zoomScale="80" zoomScaleNormal="80" zoomScaleSheetLayoutView="80" workbookViewId="0">
      <selection activeCell="A38" sqref="A38:Y38"/>
    </sheetView>
  </sheetViews>
  <sheetFormatPr baseColWidth="10" defaultRowHeight="12.75" x14ac:dyDescent="0.2"/>
  <cols>
    <col min="1" max="1" width="13" style="1" customWidth="1"/>
    <col min="2" max="2" width="7" style="1" customWidth="1"/>
    <col min="3" max="3" width="12.140625" style="1" customWidth="1"/>
    <col min="4" max="7" width="7" style="1" customWidth="1"/>
    <col min="8" max="8" width="7.85546875" style="1" customWidth="1"/>
    <col min="9" max="12" width="7" style="1" customWidth="1"/>
    <col min="13" max="13" width="7.42578125" style="1" customWidth="1"/>
    <col min="14" max="18" width="7.28515625" style="1" customWidth="1"/>
    <col min="19" max="19" width="8.5703125" style="1" customWidth="1"/>
    <col min="20" max="20" width="7.28515625" style="1" customWidth="1"/>
    <col min="21" max="21" width="8" style="1" customWidth="1"/>
    <col min="22" max="23" width="7.28515625" style="1" customWidth="1"/>
    <col min="24" max="24" width="9.85546875" style="1" customWidth="1"/>
    <col min="25" max="25" width="9.42578125" style="1" customWidth="1"/>
    <col min="26" max="16384" width="11.42578125" style="1"/>
  </cols>
  <sheetData>
    <row r="1" spans="1:25" customFormat="1" ht="48.75" customHeight="1" x14ac:dyDescent="0.25">
      <c r="A1" s="199"/>
      <c r="B1" s="200"/>
      <c r="C1" s="200"/>
      <c r="D1" s="200"/>
      <c r="E1" s="200"/>
      <c r="F1" s="200"/>
      <c r="G1" s="200"/>
      <c r="H1" s="201"/>
      <c r="I1" s="193" t="s">
        <v>151</v>
      </c>
      <c r="J1" s="194"/>
      <c r="K1" s="194"/>
      <c r="L1" s="194"/>
      <c r="M1" s="194"/>
      <c r="N1" s="194"/>
      <c r="O1" s="194"/>
      <c r="P1" s="194"/>
      <c r="Q1" s="194"/>
      <c r="R1" s="194"/>
      <c r="S1" s="194"/>
      <c r="T1" s="194"/>
      <c r="U1" s="194"/>
      <c r="V1" s="194"/>
      <c r="W1" s="194"/>
      <c r="X1" s="194"/>
      <c r="Y1" s="195"/>
    </row>
    <row r="2" spans="1:25" customFormat="1" ht="48.75" customHeight="1" x14ac:dyDescent="0.25">
      <c r="A2" s="202"/>
      <c r="B2" s="203"/>
      <c r="C2" s="203"/>
      <c r="D2" s="203"/>
      <c r="E2" s="203"/>
      <c r="F2" s="203"/>
      <c r="G2" s="203"/>
      <c r="H2" s="204"/>
      <c r="I2" s="196"/>
      <c r="J2" s="197"/>
      <c r="K2" s="197"/>
      <c r="L2" s="197"/>
      <c r="M2" s="197"/>
      <c r="N2" s="197"/>
      <c r="O2" s="197"/>
      <c r="P2" s="197"/>
      <c r="Q2" s="197"/>
      <c r="R2" s="197"/>
      <c r="S2" s="197"/>
      <c r="T2" s="197"/>
      <c r="U2" s="197"/>
      <c r="V2" s="197"/>
      <c r="W2" s="197"/>
      <c r="X2" s="197"/>
      <c r="Y2" s="198"/>
    </row>
    <row r="3" spans="1:25" customFormat="1" ht="45.75" customHeight="1" x14ac:dyDescent="0.25">
      <c r="A3" s="209"/>
      <c r="B3" s="209"/>
      <c r="C3" s="209"/>
      <c r="D3" s="209"/>
      <c r="E3" s="209"/>
      <c r="F3" s="209"/>
      <c r="G3" s="209"/>
      <c r="H3" s="209"/>
      <c r="I3" s="209"/>
      <c r="J3" s="209"/>
      <c r="K3" s="209"/>
      <c r="L3" s="209"/>
      <c r="M3" s="209"/>
      <c r="N3" s="209"/>
      <c r="O3" s="209"/>
      <c r="P3" s="209"/>
      <c r="Q3" s="209"/>
      <c r="R3" s="209"/>
      <c r="S3" s="209"/>
      <c r="T3" s="209"/>
      <c r="U3" s="209"/>
      <c r="V3" s="209"/>
      <c r="W3" s="209"/>
      <c r="X3" s="209"/>
      <c r="Y3" s="209"/>
    </row>
    <row r="4" spans="1:25" customFormat="1" ht="26.25" customHeight="1" x14ac:dyDescent="0.25">
      <c r="A4" s="161" t="s">
        <v>73</v>
      </c>
      <c r="B4" s="161"/>
      <c r="C4" s="161"/>
      <c r="D4" s="161"/>
      <c r="E4" s="161"/>
      <c r="F4" s="161"/>
      <c r="G4" s="161"/>
      <c r="H4" s="161"/>
      <c r="I4" s="161"/>
      <c r="J4" s="161"/>
      <c r="K4" s="161"/>
      <c r="L4" s="161"/>
      <c r="M4" s="161"/>
      <c r="N4" s="161"/>
      <c r="O4" s="161"/>
      <c r="P4" s="161"/>
      <c r="Q4" s="161"/>
      <c r="R4" s="161"/>
      <c r="S4" s="161"/>
      <c r="T4" s="161"/>
      <c r="U4" s="161"/>
      <c r="V4" s="161"/>
      <c r="W4" s="161"/>
      <c r="X4" s="161"/>
      <c r="Y4" s="161"/>
    </row>
    <row r="5" spans="1:25" customFormat="1" ht="63.75" customHeight="1" x14ac:dyDescent="0.25">
      <c r="A5" s="168" t="s">
        <v>72</v>
      </c>
      <c r="B5" s="168"/>
      <c r="C5" s="168"/>
      <c r="D5" s="162" t="s">
        <v>168</v>
      </c>
      <c r="E5" s="163"/>
      <c r="F5" s="163"/>
      <c r="G5" s="163"/>
      <c r="H5" s="163"/>
      <c r="I5" s="164"/>
      <c r="J5" s="156" t="s">
        <v>74</v>
      </c>
      <c r="K5" s="157"/>
      <c r="L5" s="158"/>
      <c r="M5" s="165" t="s">
        <v>169</v>
      </c>
      <c r="N5" s="166"/>
      <c r="O5" s="166"/>
      <c r="P5" s="166"/>
      <c r="Q5" s="166"/>
      <c r="R5" s="166"/>
      <c r="S5" s="167"/>
      <c r="T5" s="156" t="s">
        <v>67</v>
      </c>
      <c r="U5" s="157"/>
      <c r="V5" s="158"/>
      <c r="W5" s="165" t="s">
        <v>109</v>
      </c>
      <c r="X5" s="166"/>
      <c r="Y5" s="167"/>
    </row>
    <row r="6" spans="1:25" customFormat="1" ht="82.5" customHeight="1" x14ac:dyDescent="0.25">
      <c r="A6" s="205" t="s">
        <v>71</v>
      </c>
      <c r="B6" s="206"/>
      <c r="C6" s="207"/>
      <c r="D6" s="208" t="s">
        <v>170</v>
      </c>
      <c r="E6" s="169"/>
      <c r="F6" s="169"/>
      <c r="G6" s="169"/>
      <c r="H6" s="169"/>
      <c r="I6" s="170"/>
      <c r="J6" s="156" t="s">
        <v>75</v>
      </c>
      <c r="K6" s="157"/>
      <c r="L6" s="158"/>
      <c r="M6" s="169" t="s">
        <v>171</v>
      </c>
      <c r="N6" s="169"/>
      <c r="O6" s="169"/>
      <c r="P6" s="169"/>
      <c r="Q6" s="169"/>
      <c r="R6" s="169"/>
      <c r="S6" s="170"/>
      <c r="T6" s="156" t="s">
        <v>70</v>
      </c>
      <c r="U6" s="157"/>
      <c r="V6" s="158"/>
      <c r="W6" s="171" t="s">
        <v>69</v>
      </c>
      <c r="X6" s="172"/>
      <c r="Y6" s="173"/>
    </row>
    <row r="7" spans="1:25" customFormat="1" ht="63" x14ac:dyDescent="0.25">
      <c r="A7" s="29" t="s">
        <v>68</v>
      </c>
      <c r="B7" s="171" t="s">
        <v>172</v>
      </c>
      <c r="C7" s="173"/>
      <c r="D7" s="156" t="s">
        <v>76</v>
      </c>
      <c r="E7" s="157"/>
      <c r="F7" s="158"/>
      <c r="G7" s="171" t="s">
        <v>85</v>
      </c>
      <c r="H7" s="172"/>
      <c r="I7" s="173"/>
      <c r="J7" s="161" t="s">
        <v>77</v>
      </c>
      <c r="K7" s="161"/>
      <c r="L7" s="161"/>
      <c r="M7" s="171" t="s">
        <v>173</v>
      </c>
      <c r="N7" s="172"/>
      <c r="O7" s="172"/>
      <c r="P7" s="172"/>
      <c r="Q7" s="172"/>
      <c r="R7" s="172"/>
      <c r="S7" s="173"/>
      <c r="T7" s="156" t="s">
        <v>78</v>
      </c>
      <c r="U7" s="157"/>
      <c r="V7" s="158"/>
      <c r="W7" s="171" t="s">
        <v>66</v>
      </c>
      <c r="X7" s="172"/>
      <c r="Y7" s="173"/>
    </row>
    <row r="8" spans="1:25" customFormat="1" ht="41.25" customHeight="1" x14ac:dyDescent="0.25">
      <c r="A8" s="156" t="s">
        <v>80</v>
      </c>
      <c r="B8" s="157"/>
      <c r="C8" s="158"/>
      <c r="D8" s="147" t="s">
        <v>81</v>
      </c>
      <c r="E8" s="148"/>
      <c r="F8" s="149"/>
      <c r="G8" s="159" t="s">
        <v>82</v>
      </c>
      <c r="H8" s="160"/>
      <c r="I8" s="147" t="s">
        <v>125</v>
      </c>
      <c r="J8" s="148"/>
      <c r="K8" s="149"/>
      <c r="L8" s="124" t="s">
        <v>83</v>
      </c>
      <c r="M8" s="124"/>
      <c r="N8" s="124"/>
      <c r="O8" s="124"/>
      <c r="P8" s="147" t="s">
        <v>125</v>
      </c>
      <c r="Q8" s="148"/>
      <c r="R8" s="149"/>
      <c r="S8" s="124" t="s">
        <v>84</v>
      </c>
      <c r="T8" s="124"/>
      <c r="U8" s="124"/>
      <c r="V8" s="124"/>
      <c r="W8" s="145" t="s">
        <v>126</v>
      </c>
      <c r="X8" s="146"/>
      <c r="Y8" s="146"/>
    </row>
    <row r="10" spans="1:25" ht="36.75" customHeight="1" x14ac:dyDescent="0.2">
      <c r="A10" s="253"/>
      <c r="B10" s="251" t="s">
        <v>65</v>
      </c>
      <c r="C10" s="252"/>
      <c r="D10" s="251" t="s">
        <v>64</v>
      </c>
      <c r="E10" s="252"/>
      <c r="F10" s="251" t="s">
        <v>63</v>
      </c>
      <c r="G10" s="252"/>
      <c r="H10" s="251" t="s">
        <v>62</v>
      </c>
      <c r="I10" s="252"/>
      <c r="J10" s="251" t="s">
        <v>61</v>
      </c>
      <c r="K10" s="252"/>
      <c r="L10" s="251" t="s">
        <v>60</v>
      </c>
      <c r="M10" s="252"/>
      <c r="N10" s="233" t="s">
        <v>59</v>
      </c>
      <c r="O10" s="234"/>
      <c r="P10" s="233" t="s">
        <v>58</v>
      </c>
      <c r="Q10" s="234"/>
      <c r="R10" s="233" t="s">
        <v>57</v>
      </c>
      <c r="S10" s="234"/>
      <c r="T10" s="233" t="s">
        <v>56</v>
      </c>
      <c r="U10" s="234"/>
      <c r="V10" s="233" t="s">
        <v>55</v>
      </c>
      <c r="W10" s="234"/>
      <c r="X10" s="233" t="s">
        <v>54</v>
      </c>
      <c r="Y10" s="234"/>
    </row>
    <row r="11" spans="1:25" ht="36" customHeight="1" x14ac:dyDescent="0.2">
      <c r="A11" s="254"/>
      <c r="B11" s="13" t="s">
        <v>53</v>
      </c>
      <c r="C11" s="14" t="s">
        <v>52</v>
      </c>
      <c r="D11" s="13" t="s">
        <v>53</v>
      </c>
      <c r="E11" s="14" t="s">
        <v>52</v>
      </c>
      <c r="F11" s="13" t="s">
        <v>53</v>
      </c>
      <c r="G11" s="14" t="s">
        <v>52</v>
      </c>
      <c r="H11" s="13" t="s">
        <v>53</v>
      </c>
      <c r="I11" s="14" t="s">
        <v>52</v>
      </c>
      <c r="J11" s="13" t="s">
        <v>53</v>
      </c>
      <c r="K11" s="14" t="s">
        <v>52</v>
      </c>
      <c r="L11" s="13" t="s">
        <v>53</v>
      </c>
      <c r="M11" s="14" t="s">
        <v>52</v>
      </c>
      <c r="N11" s="13" t="s">
        <v>53</v>
      </c>
      <c r="O11" s="14" t="s">
        <v>52</v>
      </c>
      <c r="P11" s="13" t="s">
        <v>53</v>
      </c>
      <c r="Q11" s="14" t="s">
        <v>52</v>
      </c>
      <c r="R11" s="13" t="s">
        <v>53</v>
      </c>
      <c r="S11" s="14" t="s">
        <v>52</v>
      </c>
      <c r="T11" s="13" t="s">
        <v>53</v>
      </c>
      <c r="U11" s="14" t="s">
        <v>52</v>
      </c>
      <c r="V11" s="13" t="s">
        <v>53</v>
      </c>
      <c r="W11" s="14" t="s">
        <v>52</v>
      </c>
      <c r="X11" s="13" t="s">
        <v>53</v>
      </c>
      <c r="Y11" s="14" t="s">
        <v>52</v>
      </c>
    </row>
    <row r="12" spans="1:25" ht="26.25" customHeight="1" x14ac:dyDescent="0.2">
      <c r="A12" s="11" t="s">
        <v>51</v>
      </c>
      <c r="B12" s="11">
        <v>0</v>
      </c>
      <c r="C12" s="11">
        <v>2067</v>
      </c>
      <c r="D12" s="11">
        <v>16</v>
      </c>
      <c r="E12" s="11">
        <v>2060</v>
      </c>
      <c r="F12" s="11">
        <v>0</v>
      </c>
      <c r="G12" s="11">
        <v>2064</v>
      </c>
      <c r="H12" s="11">
        <v>0</v>
      </c>
      <c r="I12" s="11">
        <v>2057</v>
      </c>
      <c r="J12" s="11">
        <v>0</v>
      </c>
      <c r="K12" s="11">
        <v>2050</v>
      </c>
      <c r="L12" s="11">
        <v>51</v>
      </c>
      <c r="M12" s="11">
        <v>2052</v>
      </c>
      <c r="N12" s="11">
        <v>78</v>
      </c>
      <c r="O12" s="11">
        <v>2030</v>
      </c>
      <c r="P12" s="9">
        <v>12</v>
      </c>
      <c r="Q12" s="9">
        <v>2041</v>
      </c>
      <c r="R12" s="9">
        <v>8</v>
      </c>
      <c r="S12" s="9">
        <v>2043</v>
      </c>
      <c r="T12" s="9">
        <v>0</v>
      </c>
      <c r="U12" s="9">
        <v>2048</v>
      </c>
      <c r="V12" s="9">
        <v>0</v>
      </c>
      <c r="W12" s="9">
        <v>2056</v>
      </c>
      <c r="X12" s="9">
        <v>0</v>
      </c>
      <c r="Y12" s="9">
        <v>2048</v>
      </c>
    </row>
    <row r="13" spans="1:25" ht="30.75" customHeight="1" x14ac:dyDescent="0.2">
      <c r="A13" s="11" t="s">
        <v>114</v>
      </c>
      <c r="B13" s="231">
        <f>B12/C12*100</f>
        <v>0</v>
      </c>
      <c r="C13" s="232"/>
      <c r="D13" s="231">
        <f>D12/E12*100</f>
        <v>0.77669902912621358</v>
      </c>
      <c r="E13" s="232"/>
      <c r="F13" s="231">
        <f>F12/G12*100</f>
        <v>0</v>
      </c>
      <c r="G13" s="232"/>
      <c r="H13" s="231">
        <f>N12/O12*100</f>
        <v>3.8423645320197042</v>
      </c>
      <c r="I13" s="232"/>
      <c r="J13" s="231">
        <f>J12/K12*100</f>
        <v>0</v>
      </c>
      <c r="K13" s="232"/>
      <c r="L13" s="231">
        <f>L12/M12*100</f>
        <v>2.4853801169590644</v>
      </c>
      <c r="M13" s="232"/>
      <c r="N13" s="231" t="e">
        <f>#REF!/#REF!*100</f>
        <v>#REF!</v>
      </c>
      <c r="O13" s="232"/>
      <c r="P13" s="231">
        <f>P12/Q12*100</f>
        <v>0.58794708476237134</v>
      </c>
      <c r="Q13" s="232"/>
      <c r="R13" s="231">
        <f>R12/S12*100</f>
        <v>0.39158100832109644</v>
      </c>
      <c r="S13" s="232"/>
      <c r="T13" s="244">
        <f>T12/U12*100</f>
        <v>0</v>
      </c>
      <c r="U13" s="245"/>
      <c r="V13" s="231">
        <f>V12/W12*100</f>
        <v>0</v>
      </c>
      <c r="W13" s="232"/>
      <c r="X13" s="231">
        <f>X12/Y12*100</f>
        <v>0</v>
      </c>
      <c r="Y13" s="232"/>
    </row>
    <row r="14" spans="1:25" ht="30.75" customHeight="1" x14ac:dyDescent="0.2">
      <c r="A14" s="65" t="s">
        <v>115</v>
      </c>
      <c r="B14" s="246">
        <f>SUM(B12,D12,F12,H12,J12,L12,N12,P12,R12,T12,V12,X12)</f>
        <v>165</v>
      </c>
      <c r="C14" s="246"/>
      <c r="D14" s="247" t="s">
        <v>116</v>
      </c>
      <c r="E14" s="248"/>
      <c r="F14" s="249">
        <f>SUM(C12,E12,G12,I12,K12,M12,O12:O12,Q12,S12,U12,W12,Y12,)</f>
        <v>24616</v>
      </c>
      <c r="G14" s="249"/>
      <c r="H14" s="248" t="s">
        <v>117</v>
      </c>
      <c r="I14" s="248"/>
      <c r="J14" s="250">
        <f>B14/F14*100</f>
        <v>0.67029574260643487</v>
      </c>
      <c r="K14" s="250"/>
      <c r="L14" s="63"/>
      <c r="M14" s="63"/>
      <c r="N14" s="63"/>
      <c r="O14" s="63"/>
      <c r="P14" s="63"/>
      <c r="Q14" s="63"/>
      <c r="R14" s="63"/>
      <c r="S14" s="63"/>
      <c r="T14" s="63"/>
      <c r="U14" s="63"/>
      <c r="V14" s="63"/>
      <c r="W14" s="63"/>
      <c r="X14" s="63"/>
      <c r="Y14" s="64"/>
    </row>
    <row r="15" spans="1:25" ht="10.5" customHeight="1" x14ac:dyDescent="0.2">
      <c r="A15" s="15"/>
      <c r="B15" s="16"/>
      <c r="C15" s="16"/>
      <c r="D15" s="16"/>
      <c r="E15" s="16"/>
      <c r="F15" s="16"/>
      <c r="G15" s="16"/>
      <c r="H15" s="16"/>
      <c r="I15" s="16"/>
      <c r="J15" s="16"/>
      <c r="K15" s="16"/>
      <c r="L15" s="16"/>
      <c r="M15" s="16"/>
      <c r="N15" s="16"/>
      <c r="O15" s="16"/>
      <c r="P15" s="16"/>
      <c r="Q15" s="16"/>
      <c r="R15" s="16"/>
      <c r="S15" s="16"/>
      <c r="T15" s="16"/>
      <c r="U15" s="16"/>
      <c r="V15" s="16"/>
      <c r="W15" s="16"/>
      <c r="X15" s="16"/>
      <c r="Y15" s="17"/>
    </row>
    <row r="16" spans="1:25" ht="28.5" customHeight="1" x14ac:dyDescent="0.2">
      <c r="A16" s="235" t="s">
        <v>50</v>
      </c>
      <c r="B16" s="236"/>
      <c r="C16" s="236"/>
      <c r="D16" s="236"/>
      <c r="E16" s="236"/>
      <c r="F16" s="236"/>
      <c r="G16" s="236"/>
      <c r="H16" s="236"/>
      <c r="I16" s="236"/>
      <c r="J16" s="236"/>
      <c r="K16" s="236"/>
      <c r="L16" s="236"/>
      <c r="M16" s="236"/>
      <c r="N16" s="236"/>
      <c r="O16" s="236"/>
      <c r="P16" s="236"/>
      <c r="Q16" s="236"/>
      <c r="R16" s="236"/>
      <c r="S16" s="236"/>
      <c r="T16" s="236"/>
      <c r="U16" s="236"/>
      <c r="V16" s="237"/>
      <c r="W16" s="235" t="s">
        <v>49</v>
      </c>
      <c r="X16" s="236"/>
      <c r="Y16" s="237"/>
    </row>
    <row r="17" spans="1:25" ht="41.25" customHeight="1" x14ac:dyDescent="0.2">
      <c r="A17" s="240"/>
      <c r="B17" s="241"/>
      <c r="C17" s="241"/>
      <c r="D17" s="241"/>
      <c r="E17" s="241"/>
      <c r="F17" s="241"/>
      <c r="G17" s="241"/>
      <c r="H17" s="241"/>
      <c r="I17" s="241"/>
      <c r="J17" s="241"/>
      <c r="K17" s="241"/>
      <c r="L17" s="241"/>
      <c r="M17" s="241"/>
      <c r="N17" s="241"/>
      <c r="O17" s="241"/>
      <c r="P17" s="241"/>
      <c r="Q17" s="241"/>
      <c r="R17" s="241"/>
      <c r="S17" s="241"/>
      <c r="T17" s="241"/>
      <c r="U17" s="241"/>
      <c r="V17" s="241"/>
      <c r="W17" s="34" t="s">
        <v>48</v>
      </c>
      <c r="X17" s="34" t="s">
        <v>47</v>
      </c>
      <c r="Y17" s="34" t="s">
        <v>6</v>
      </c>
    </row>
    <row r="18" spans="1:25" ht="15.75" x14ac:dyDescent="0.2">
      <c r="A18" s="240"/>
      <c r="B18" s="241"/>
      <c r="C18" s="241"/>
      <c r="D18" s="241"/>
      <c r="E18" s="241"/>
      <c r="F18" s="241"/>
      <c r="G18" s="241"/>
      <c r="H18" s="241"/>
      <c r="I18" s="241"/>
      <c r="J18" s="241"/>
      <c r="K18" s="241"/>
      <c r="L18" s="241"/>
      <c r="M18" s="241"/>
      <c r="N18" s="241"/>
      <c r="O18" s="241"/>
      <c r="P18" s="241"/>
      <c r="Q18" s="241"/>
      <c r="R18" s="241"/>
      <c r="S18" s="241"/>
      <c r="T18" s="241"/>
      <c r="U18" s="241"/>
      <c r="V18" s="241"/>
      <c r="W18" s="10" t="s">
        <v>14</v>
      </c>
      <c r="X18" s="66">
        <f>B13</f>
        <v>0</v>
      </c>
      <c r="Y18" s="61">
        <v>0.16</v>
      </c>
    </row>
    <row r="19" spans="1:25" ht="15.75" customHeight="1" x14ac:dyDescent="0.2">
      <c r="A19" s="240"/>
      <c r="B19" s="241"/>
      <c r="C19" s="241"/>
      <c r="D19" s="241"/>
      <c r="E19" s="241"/>
      <c r="F19" s="241"/>
      <c r="G19" s="241"/>
      <c r="H19" s="241"/>
      <c r="I19" s="241"/>
      <c r="J19" s="241"/>
      <c r="K19" s="241"/>
      <c r="L19" s="241"/>
      <c r="M19" s="241"/>
      <c r="N19" s="241"/>
      <c r="O19" s="241"/>
      <c r="P19" s="241"/>
      <c r="Q19" s="241"/>
      <c r="R19" s="241"/>
      <c r="S19" s="241"/>
      <c r="T19" s="241"/>
      <c r="U19" s="241"/>
      <c r="V19" s="241"/>
      <c r="W19" s="10" t="s">
        <v>15</v>
      </c>
      <c r="X19" s="66">
        <f>D13</f>
        <v>0.77669902912621358</v>
      </c>
      <c r="Y19" s="61">
        <v>0.16</v>
      </c>
    </row>
    <row r="20" spans="1:25" ht="15.75" x14ac:dyDescent="0.2">
      <c r="A20" s="240"/>
      <c r="B20" s="241"/>
      <c r="C20" s="241"/>
      <c r="D20" s="241"/>
      <c r="E20" s="241"/>
      <c r="F20" s="241"/>
      <c r="G20" s="241"/>
      <c r="H20" s="241"/>
      <c r="I20" s="241"/>
      <c r="J20" s="241"/>
      <c r="K20" s="241"/>
      <c r="L20" s="241"/>
      <c r="M20" s="241"/>
      <c r="N20" s="241"/>
      <c r="O20" s="241"/>
      <c r="P20" s="241"/>
      <c r="Q20" s="241"/>
      <c r="R20" s="241"/>
      <c r="S20" s="241"/>
      <c r="T20" s="241"/>
      <c r="U20" s="241"/>
      <c r="V20" s="241"/>
      <c r="W20" s="10" t="s">
        <v>16</v>
      </c>
      <c r="X20" s="66">
        <f>F13</f>
        <v>0</v>
      </c>
      <c r="Y20" s="61">
        <v>0.16</v>
      </c>
    </row>
    <row r="21" spans="1:25" ht="15.75" x14ac:dyDescent="0.2">
      <c r="A21" s="240"/>
      <c r="B21" s="241"/>
      <c r="C21" s="241"/>
      <c r="D21" s="241"/>
      <c r="E21" s="241"/>
      <c r="F21" s="241"/>
      <c r="G21" s="241"/>
      <c r="H21" s="241"/>
      <c r="I21" s="241"/>
      <c r="J21" s="241"/>
      <c r="K21" s="241"/>
      <c r="L21" s="241"/>
      <c r="M21" s="241"/>
      <c r="N21" s="241"/>
      <c r="O21" s="241"/>
      <c r="P21" s="241"/>
      <c r="Q21" s="241"/>
      <c r="R21" s="241"/>
      <c r="S21" s="241"/>
      <c r="T21" s="241"/>
      <c r="U21" s="241"/>
      <c r="V21" s="241"/>
      <c r="W21" s="10" t="s">
        <v>17</v>
      </c>
      <c r="X21" s="66">
        <f>H13</f>
        <v>3.8423645320197042</v>
      </c>
      <c r="Y21" s="61">
        <v>0.16</v>
      </c>
    </row>
    <row r="22" spans="1:25" ht="15.75" x14ac:dyDescent="0.2">
      <c r="A22" s="240"/>
      <c r="B22" s="241"/>
      <c r="C22" s="241"/>
      <c r="D22" s="241"/>
      <c r="E22" s="241"/>
      <c r="F22" s="241"/>
      <c r="G22" s="241"/>
      <c r="H22" s="241"/>
      <c r="I22" s="241"/>
      <c r="J22" s="241"/>
      <c r="K22" s="241"/>
      <c r="L22" s="241"/>
      <c r="M22" s="241"/>
      <c r="N22" s="241"/>
      <c r="O22" s="241"/>
      <c r="P22" s="241"/>
      <c r="Q22" s="241"/>
      <c r="R22" s="241"/>
      <c r="S22" s="241"/>
      <c r="T22" s="241"/>
      <c r="U22" s="241"/>
      <c r="V22" s="241"/>
      <c r="W22" s="10" t="s">
        <v>18</v>
      </c>
      <c r="X22" s="66">
        <f>J13</f>
        <v>0</v>
      </c>
      <c r="Y22" s="61">
        <v>0.16</v>
      </c>
    </row>
    <row r="23" spans="1:25" ht="15.75" x14ac:dyDescent="0.2">
      <c r="A23" s="240"/>
      <c r="B23" s="241"/>
      <c r="C23" s="241"/>
      <c r="D23" s="241"/>
      <c r="E23" s="241"/>
      <c r="F23" s="241"/>
      <c r="G23" s="241"/>
      <c r="H23" s="241"/>
      <c r="I23" s="241"/>
      <c r="J23" s="241"/>
      <c r="K23" s="241"/>
      <c r="L23" s="241"/>
      <c r="M23" s="241"/>
      <c r="N23" s="241"/>
      <c r="O23" s="241"/>
      <c r="P23" s="241"/>
      <c r="Q23" s="241"/>
      <c r="R23" s="241"/>
      <c r="S23" s="241"/>
      <c r="T23" s="241"/>
      <c r="U23" s="241"/>
      <c r="V23" s="241"/>
      <c r="W23" s="10" t="s">
        <v>19</v>
      </c>
      <c r="X23" s="66">
        <f>L13</f>
        <v>2.4853801169590644</v>
      </c>
      <c r="Y23" s="61">
        <v>0.16</v>
      </c>
    </row>
    <row r="24" spans="1:25" ht="15.75" x14ac:dyDescent="0.2">
      <c r="A24" s="240"/>
      <c r="B24" s="241"/>
      <c r="C24" s="241"/>
      <c r="D24" s="241"/>
      <c r="E24" s="241"/>
      <c r="F24" s="241"/>
      <c r="G24" s="241"/>
      <c r="H24" s="241"/>
      <c r="I24" s="241"/>
      <c r="J24" s="241"/>
      <c r="K24" s="241"/>
      <c r="L24" s="241"/>
      <c r="M24" s="241"/>
      <c r="N24" s="241"/>
      <c r="O24" s="241"/>
      <c r="P24" s="241"/>
      <c r="Q24" s="241"/>
      <c r="R24" s="241"/>
      <c r="S24" s="241"/>
      <c r="T24" s="241"/>
      <c r="U24" s="241"/>
      <c r="V24" s="241"/>
      <c r="W24" s="9" t="s">
        <v>20</v>
      </c>
      <c r="X24" s="66">
        <f>L14</f>
        <v>0</v>
      </c>
      <c r="Y24" s="61">
        <v>0.16</v>
      </c>
    </row>
    <row r="25" spans="1:25" ht="15.75" customHeight="1" x14ac:dyDescent="0.2">
      <c r="A25" s="240"/>
      <c r="B25" s="241"/>
      <c r="C25" s="241"/>
      <c r="D25" s="241"/>
      <c r="E25" s="241"/>
      <c r="F25" s="241"/>
      <c r="G25" s="241"/>
      <c r="H25" s="241"/>
      <c r="I25" s="241"/>
      <c r="J25" s="241"/>
      <c r="K25" s="241"/>
      <c r="L25" s="241"/>
      <c r="M25" s="241"/>
      <c r="N25" s="241"/>
      <c r="O25" s="241"/>
      <c r="P25" s="241"/>
      <c r="Q25" s="241"/>
      <c r="R25" s="241"/>
      <c r="S25" s="241"/>
      <c r="T25" s="241"/>
      <c r="U25" s="241"/>
      <c r="V25" s="241"/>
      <c r="W25" s="9" t="s">
        <v>21</v>
      </c>
      <c r="X25" s="66">
        <f>P13</f>
        <v>0.58794708476237134</v>
      </c>
      <c r="Y25" s="61">
        <v>0.16</v>
      </c>
    </row>
    <row r="26" spans="1:25" ht="15.75" x14ac:dyDescent="0.2">
      <c r="A26" s="240"/>
      <c r="B26" s="241"/>
      <c r="C26" s="241"/>
      <c r="D26" s="241"/>
      <c r="E26" s="241"/>
      <c r="F26" s="241"/>
      <c r="G26" s="241"/>
      <c r="H26" s="241"/>
      <c r="I26" s="241"/>
      <c r="J26" s="241"/>
      <c r="K26" s="241"/>
      <c r="L26" s="241"/>
      <c r="M26" s="241"/>
      <c r="N26" s="241"/>
      <c r="O26" s="241"/>
      <c r="P26" s="241"/>
      <c r="Q26" s="241"/>
      <c r="R26" s="241"/>
      <c r="S26" s="241"/>
      <c r="T26" s="241"/>
      <c r="U26" s="241"/>
      <c r="V26" s="241"/>
      <c r="W26" s="9" t="s">
        <v>22</v>
      </c>
      <c r="X26" s="66">
        <f>R13</f>
        <v>0.39158100832109644</v>
      </c>
      <c r="Y26" s="61">
        <v>0.16</v>
      </c>
    </row>
    <row r="27" spans="1:25" ht="15.75" x14ac:dyDescent="0.2">
      <c r="A27" s="240"/>
      <c r="B27" s="241"/>
      <c r="C27" s="241"/>
      <c r="D27" s="241"/>
      <c r="E27" s="241"/>
      <c r="F27" s="241"/>
      <c r="G27" s="241"/>
      <c r="H27" s="241"/>
      <c r="I27" s="241"/>
      <c r="J27" s="241"/>
      <c r="K27" s="241"/>
      <c r="L27" s="241"/>
      <c r="M27" s="241"/>
      <c r="N27" s="241"/>
      <c r="O27" s="241"/>
      <c r="P27" s="241"/>
      <c r="Q27" s="241"/>
      <c r="R27" s="241"/>
      <c r="S27" s="241"/>
      <c r="T27" s="241"/>
      <c r="U27" s="241"/>
      <c r="V27" s="241"/>
      <c r="W27" s="9" t="s">
        <v>23</v>
      </c>
      <c r="X27" s="66">
        <f>T13</f>
        <v>0</v>
      </c>
      <c r="Y27" s="61">
        <v>0.16</v>
      </c>
    </row>
    <row r="28" spans="1:25" ht="15.75" x14ac:dyDescent="0.2">
      <c r="A28" s="240"/>
      <c r="B28" s="241"/>
      <c r="C28" s="241"/>
      <c r="D28" s="241"/>
      <c r="E28" s="241"/>
      <c r="F28" s="241"/>
      <c r="G28" s="241"/>
      <c r="H28" s="241"/>
      <c r="I28" s="241"/>
      <c r="J28" s="241"/>
      <c r="K28" s="241"/>
      <c r="L28" s="241"/>
      <c r="M28" s="241"/>
      <c r="N28" s="241"/>
      <c r="O28" s="241"/>
      <c r="P28" s="241"/>
      <c r="Q28" s="241"/>
      <c r="R28" s="241"/>
      <c r="S28" s="241"/>
      <c r="T28" s="241"/>
      <c r="U28" s="241"/>
      <c r="V28" s="241"/>
      <c r="W28" s="9" t="s">
        <v>24</v>
      </c>
      <c r="X28" s="66">
        <f>V13</f>
        <v>0</v>
      </c>
      <c r="Y28" s="61">
        <v>0.16</v>
      </c>
    </row>
    <row r="29" spans="1:25" ht="15.75" x14ac:dyDescent="0.2">
      <c r="A29" s="240"/>
      <c r="B29" s="241"/>
      <c r="C29" s="241"/>
      <c r="D29" s="241"/>
      <c r="E29" s="241"/>
      <c r="F29" s="241"/>
      <c r="G29" s="241"/>
      <c r="H29" s="241"/>
      <c r="I29" s="241"/>
      <c r="J29" s="241"/>
      <c r="K29" s="241"/>
      <c r="L29" s="241"/>
      <c r="M29" s="241"/>
      <c r="N29" s="241"/>
      <c r="O29" s="241"/>
      <c r="P29" s="241"/>
      <c r="Q29" s="241"/>
      <c r="R29" s="241"/>
      <c r="S29" s="241"/>
      <c r="T29" s="241"/>
      <c r="U29" s="241"/>
      <c r="V29" s="241"/>
      <c r="W29" s="9" t="s">
        <v>25</v>
      </c>
      <c r="X29" s="66">
        <f>X13</f>
        <v>0</v>
      </c>
      <c r="Y29" s="61">
        <v>0.16</v>
      </c>
    </row>
    <row r="30" spans="1:25" ht="32.25" thickBot="1" x14ac:dyDescent="0.25">
      <c r="A30" s="242"/>
      <c r="B30" s="243"/>
      <c r="C30" s="243"/>
      <c r="D30" s="243"/>
      <c r="E30" s="243"/>
      <c r="F30" s="243"/>
      <c r="G30" s="243"/>
      <c r="H30" s="243"/>
      <c r="I30" s="243"/>
      <c r="J30" s="243"/>
      <c r="K30" s="243"/>
      <c r="L30" s="243"/>
      <c r="M30" s="243"/>
      <c r="N30" s="243"/>
      <c r="O30" s="243"/>
      <c r="P30" s="243"/>
      <c r="Q30" s="243"/>
      <c r="R30" s="243"/>
      <c r="S30" s="243"/>
      <c r="T30" s="243"/>
      <c r="U30" s="243"/>
      <c r="V30" s="243"/>
      <c r="W30" s="35" t="s">
        <v>6</v>
      </c>
      <c r="X30" s="67">
        <v>8.0999999999999996E-3</v>
      </c>
      <c r="Y30" s="36">
        <f>SUM(Y18:Y29)</f>
        <v>1.9199999999999997</v>
      </c>
    </row>
    <row r="31" spans="1:25" ht="15.75" x14ac:dyDescent="0.2">
      <c r="A31" s="238" t="s">
        <v>46</v>
      </c>
      <c r="B31" s="238"/>
      <c r="C31" s="238"/>
      <c r="D31" s="238"/>
      <c r="E31" s="238"/>
      <c r="F31" s="238"/>
      <c r="G31" s="238"/>
      <c r="H31" s="238"/>
      <c r="I31" s="238"/>
      <c r="J31" s="238"/>
      <c r="K31" s="238"/>
      <c r="L31" s="238"/>
      <c r="M31" s="238"/>
      <c r="N31" s="238"/>
      <c r="O31" s="238"/>
      <c r="P31" s="238"/>
      <c r="Q31" s="238"/>
      <c r="R31" s="238"/>
      <c r="S31" s="238"/>
      <c r="T31" s="238"/>
      <c r="U31" s="238"/>
      <c r="V31" s="238"/>
      <c r="W31" s="238"/>
      <c r="X31" s="238"/>
      <c r="Y31" s="238"/>
    </row>
    <row r="32" spans="1:25" ht="15.75" x14ac:dyDescent="0.2">
      <c r="A32" s="239" t="s">
        <v>45</v>
      </c>
      <c r="B32" s="239"/>
      <c r="C32" s="239"/>
      <c r="D32" s="238" t="s">
        <v>44</v>
      </c>
      <c r="E32" s="238"/>
      <c r="F32" s="238"/>
      <c r="G32" s="238"/>
      <c r="H32" s="238"/>
      <c r="I32" s="238"/>
      <c r="J32" s="238" t="s">
        <v>43</v>
      </c>
      <c r="K32" s="238"/>
      <c r="L32" s="238"/>
      <c r="M32" s="238"/>
      <c r="N32" s="238"/>
      <c r="O32" s="238"/>
      <c r="P32" s="238"/>
      <c r="Q32" s="238" t="s">
        <v>42</v>
      </c>
      <c r="R32" s="238"/>
      <c r="S32" s="238"/>
      <c r="T32" s="238"/>
      <c r="U32" s="238" t="s">
        <v>13</v>
      </c>
      <c r="V32" s="238"/>
      <c r="W32" s="238"/>
      <c r="X32" s="238"/>
      <c r="Y32" s="238"/>
    </row>
    <row r="33" spans="1:25" ht="135.75" customHeight="1" x14ac:dyDescent="0.2">
      <c r="A33" s="212" t="s">
        <v>174</v>
      </c>
      <c r="B33" s="213"/>
      <c r="C33" s="214"/>
      <c r="D33" s="224" t="s">
        <v>187</v>
      </c>
      <c r="E33" s="225"/>
      <c r="F33" s="225"/>
      <c r="G33" s="225"/>
      <c r="H33" s="225"/>
      <c r="I33" s="226"/>
      <c r="J33" s="227" t="s">
        <v>188</v>
      </c>
      <c r="K33" s="228"/>
      <c r="L33" s="228"/>
      <c r="M33" s="228"/>
      <c r="N33" s="228"/>
      <c r="O33" s="228"/>
      <c r="P33" s="229"/>
      <c r="Q33" s="230">
        <v>44655</v>
      </c>
      <c r="R33" s="228"/>
      <c r="S33" s="228"/>
      <c r="T33" s="229"/>
      <c r="U33" s="222" t="s">
        <v>189</v>
      </c>
      <c r="V33" s="220"/>
      <c r="W33" s="220"/>
      <c r="X33" s="220"/>
      <c r="Y33" s="221"/>
    </row>
    <row r="34" spans="1:25" ht="135.75" customHeight="1" x14ac:dyDescent="0.2">
      <c r="A34" s="212" t="s">
        <v>165</v>
      </c>
      <c r="B34" s="213"/>
      <c r="C34" s="214"/>
      <c r="D34" s="224" t="s">
        <v>199</v>
      </c>
      <c r="E34" s="225"/>
      <c r="F34" s="225"/>
      <c r="G34" s="225"/>
      <c r="H34" s="225"/>
      <c r="I34" s="226"/>
      <c r="J34" s="227" t="s">
        <v>188</v>
      </c>
      <c r="K34" s="228"/>
      <c r="L34" s="228"/>
      <c r="M34" s="228"/>
      <c r="N34" s="228"/>
      <c r="O34" s="228"/>
      <c r="P34" s="229"/>
      <c r="Q34" s="230">
        <v>45112</v>
      </c>
      <c r="R34" s="228"/>
      <c r="S34" s="228"/>
      <c r="T34" s="229"/>
      <c r="U34" s="222" t="s">
        <v>189</v>
      </c>
      <c r="V34" s="220"/>
      <c r="W34" s="220"/>
      <c r="X34" s="220"/>
      <c r="Y34" s="221"/>
    </row>
    <row r="35" spans="1:25" ht="135.75" customHeight="1" x14ac:dyDescent="0.2">
      <c r="A35" s="212" t="s">
        <v>166</v>
      </c>
      <c r="B35" s="213"/>
      <c r="C35" s="214"/>
      <c r="D35" s="224" t="s">
        <v>200</v>
      </c>
      <c r="E35" s="225"/>
      <c r="F35" s="225"/>
      <c r="G35" s="225"/>
      <c r="H35" s="225"/>
      <c r="I35" s="226"/>
      <c r="J35" s="227" t="s">
        <v>188</v>
      </c>
      <c r="K35" s="228"/>
      <c r="L35" s="228"/>
      <c r="M35" s="228"/>
      <c r="N35" s="228"/>
      <c r="O35" s="228"/>
      <c r="P35" s="229"/>
      <c r="Q35" s="230">
        <v>44907</v>
      </c>
      <c r="R35" s="228"/>
      <c r="S35" s="228"/>
      <c r="T35" s="229"/>
      <c r="U35" s="222" t="s">
        <v>189</v>
      </c>
      <c r="V35" s="220"/>
      <c r="W35" s="220"/>
      <c r="X35" s="220"/>
      <c r="Y35" s="221"/>
    </row>
    <row r="36" spans="1:25" ht="135.75" customHeight="1" x14ac:dyDescent="0.2">
      <c r="A36" s="212" t="s">
        <v>175</v>
      </c>
      <c r="B36" s="213"/>
      <c r="C36" s="214"/>
      <c r="D36" s="216" t="s">
        <v>205</v>
      </c>
      <c r="E36" s="217"/>
      <c r="F36" s="217"/>
      <c r="G36" s="217"/>
      <c r="H36" s="217"/>
      <c r="I36" s="218"/>
      <c r="J36" s="181" t="s">
        <v>202</v>
      </c>
      <c r="K36" s="182"/>
      <c r="L36" s="182"/>
      <c r="M36" s="182"/>
      <c r="N36" s="182"/>
      <c r="O36" s="182"/>
      <c r="P36" s="183"/>
      <c r="Q36" s="219">
        <v>44936</v>
      </c>
      <c r="R36" s="220"/>
      <c r="S36" s="220"/>
      <c r="T36" s="221"/>
      <c r="U36" s="222" t="s">
        <v>189</v>
      </c>
      <c r="V36" s="220"/>
      <c r="W36" s="220"/>
      <c r="X36" s="220"/>
      <c r="Y36" s="221"/>
    </row>
    <row r="37" spans="1:25" ht="15.75" x14ac:dyDescent="0.25">
      <c r="A37" s="223" t="s">
        <v>41</v>
      </c>
      <c r="B37" s="223"/>
      <c r="C37" s="223"/>
      <c r="D37" s="223"/>
      <c r="E37" s="223"/>
      <c r="F37" s="223"/>
      <c r="G37" s="223"/>
      <c r="H37" s="223"/>
      <c r="I37" s="223"/>
      <c r="J37" s="223"/>
      <c r="K37" s="223"/>
      <c r="L37" s="223"/>
      <c r="M37" s="223"/>
      <c r="N37" s="223"/>
      <c r="O37" s="223"/>
      <c r="P37" s="223"/>
      <c r="Q37" s="223"/>
      <c r="R37" s="223"/>
      <c r="S37" s="223"/>
      <c r="T37" s="223"/>
      <c r="U37" s="223"/>
      <c r="V37" s="223"/>
      <c r="W37" s="223"/>
      <c r="X37" s="223"/>
      <c r="Y37" s="223"/>
    </row>
    <row r="38" spans="1:25" ht="78" customHeight="1" x14ac:dyDescent="0.2">
      <c r="A38" s="215" t="s">
        <v>201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row>
  </sheetData>
  <mergeCells count="92">
    <mergeCell ref="U34:Y34"/>
    <mergeCell ref="A35:C35"/>
    <mergeCell ref="D35:I35"/>
    <mergeCell ref="J35:P35"/>
    <mergeCell ref="Q35:T35"/>
    <mergeCell ref="U35:Y35"/>
    <mergeCell ref="W7:Y7"/>
    <mergeCell ref="W8:Y8"/>
    <mergeCell ref="A8:C8"/>
    <mergeCell ref="D8:F8"/>
    <mergeCell ref="G8:H8"/>
    <mergeCell ref="I8:K8"/>
    <mergeCell ref="L8:O8"/>
    <mergeCell ref="P8:R8"/>
    <mergeCell ref="S8:V8"/>
    <mergeCell ref="B7:C7"/>
    <mergeCell ref="D7:F7"/>
    <mergeCell ref="G7:I7"/>
    <mergeCell ref="J7:L7"/>
    <mergeCell ref="M7:S7"/>
    <mergeCell ref="T7:V7"/>
    <mergeCell ref="W5:Y5"/>
    <mergeCell ref="A6:C6"/>
    <mergeCell ref="D6:I6"/>
    <mergeCell ref="J6:L6"/>
    <mergeCell ref="M6:S6"/>
    <mergeCell ref="T6:V6"/>
    <mergeCell ref="J5:L5"/>
    <mergeCell ref="M5:S5"/>
    <mergeCell ref="T5:V5"/>
    <mergeCell ref="A3:Y3"/>
    <mergeCell ref="I1:Y2"/>
    <mergeCell ref="A1:H2"/>
    <mergeCell ref="A4:Y4"/>
    <mergeCell ref="T10:U10"/>
    <mergeCell ref="V10:W10"/>
    <mergeCell ref="D10:E10"/>
    <mergeCell ref="A10:A11"/>
    <mergeCell ref="L10:M10"/>
    <mergeCell ref="J10:K10"/>
    <mergeCell ref="H10:I10"/>
    <mergeCell ref="F10:G10"/>
    <mergeCell ref="B10:C10"/>
    <mergeCell ref="W6:Y6"/>
    <mergeCell ref="A5:C5"/>
    <mergeCell ref="D5:I5"/>
    <mergeCell ref="A17:V30"/>
    <mergeCell ref="P13:Q13"/>
    <mergeCell ref="R13:S13"/>
    <mergeCell ref="T13:U13"/>
    <mergeCell ref="V13:W13"/>
    <mergeCell ref="H13:I13"/>
    <mergeCell ref="F13:G13"/>
    <mergeCell ref="D13:E13"/>
    <mergeCell ref="B13:C13"/>
    <mergeCell ref="B14:C14"/>
    <mergeCell ref="D14:E14"/>
    <mergeCell ref="F14:G14"/>
    <mergeCell ref="H14:I14"/>
    <mergeCell ref="J14:K14"/>
    <mergeCell ref="A31:Y31"/>
    <mergeCell ref="A32:C32"/>
    <mergeCell ref="D32:I32"/>
    <mergeCell ref="J32:P32"/>
    <mergeCell ref="Q32:T32"/>
    <mergeCell ref="U32:Y32"/>
    <mergeCell ref="X13:Y13"/>
    <mergeCell ref="L13:M13"/>
    <mergeCell ref="N13:O13"/>
    <mergeCell ref="N10:O10"/>
    <mergeCell ref="A16:V16"/>
    <mergeCell ref="W16:Y16"/>
    <mergeCell ref="P10:Q10"/>
    <mergeCell ref="J13:K13"/>
    <mergeCell ref="X10:Y10"/>
    <mergeCell ref="R10:S10"/>
    <mergeCell ref="A33:C33"/>
    <mergeCell ref="A38:Y38"/>
    <mergeCell ref="D36:I36"/>
    <mergeCell ref="J36:P36"/>
    <mergeCell ref="Q36:T36"/>
    <mergeCell ref="U36:Y36"/>
    <mergeCell ref="A37:Y37"/>
    <mergeCell ref="A36:C36"/>
    <mergeCell ref="D33:I33"/>
    <mergeCell ref="J33:P33"/>
    <mergeCell ref="Q33:T33"/>
    <mergeCell ref="U33:Y33"/>
    <mergeCell ref="A34:C34"/>
    <mergeCell ref="D34:I34"/>
    <mergeCell ref="J34:P34"/>
    <mergeCell ref="Q34:T34"/>
  </mergeCells>
  <pageMargins left="0.7" right="0.7" top="0.75" bottom="0.75" header="0.3" footer="0.3"/>
  <pageSetup scale="45"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37"/>
  <sheetViews>
    <sheetView view="pageBreakPreview" zoomScale="80" zoomScaleNormal="80" zoomScaleSheetLayoutView="80" workbookViewId="0">
      <selection activeCell="J43" sqref="J43"/>
    </sheetView>
  </sheetViews>
  <sheetFormatPr baseColWidth="10" defaultRowHeight="12.75" x14ac:dyDescent="0.2"/>
  <cols>
    <col min="1" max="1" width="14.85546875" style="1" customWidth="1"/>
    <col min="2" max="24" width="8.42578125" style="1" customWidth="1"/>
    <col min="25" max="25" width="15.140625" style="1" customWidth="1"/>
    <col min="26" max="16384" width="11.42578125" style="1"/>
  </cols>
  <sheetData>
    <row r="1" spans="1:25" customFormat="1" ht="48.75" customHeight="1" x14ac:dyDescent="0.25">
      <c r="A1" s="199"/>
      <c r="B1" s="200"/>
      <c r="C1" s="200"/>
      <c r="D1" s="200"/>
      <c r="E1" s="200"/>
      <c r="F1" s="200"/>
      <c r="G1" s="200"/>
      <c r="H1" s="201"/>
      <c r="I1" s="193" t="s">
        <v>151</v>
      </c>
      <c r="J1" s="194"/>
      <c r="K1" s="194"/>
      <c r="L1" s="194"/>
      <c r="M1" s="194"/>
      <c r="N1" s="194"/>
      <c r="O1" s="194"/>
      <c r="P1" s="194"/>
      <c r="Q1" s="194"/>
      <c r="R1" s="194"/>
      <c r="S1" s="194"/>
      <c r="T1" s="194"/>
      <c r="U1" s="194"/>
      <c r="V1" s="194"/>
      <c r="W1" s="194"/>
      <c r="X1" s="194"/>
      <c r="Y1" s="195"/>
    </row>
    <row r="2" spans="1:25" customFormat="1" ht="48.75" customHeight="1" x14ac:dyDescent="0.25">
      <c r="A2" s="202"/>
      <c r="B2" s="203"/>
      <c r="C2" s="203"/>
      <c r="D2" s="203"/>
      <c r="E2" s="203"/>
      <c r="F2" s="203"/>
      <c r="G2" s="203"/>
      <c r="H2" s="204"/>
      <c r="I2" s="196"/>
      <c r="J2" s="197"/>
      <c r="K2" s="197"/>
      <c r="L2" s="197"/>
      <c r="M2" s="197"/>
      <c r="N2" s="197"/>
      <c r="O2" s="197"/>
      <c r="P2" s="197"/>
      <c r="Q2" s="197"/>
      <c r="R2" s="197"/>
      <c r="S2" s="197"/>
      <c r="T2" s="197"/>
      <c r="U2" s="197"/>
      <c r="V2" s="197"/>
      <c r="W2" s="197"/>
      <c r="X2" s="197"/>
      <c r="Y2" s="198"/>
    </row>
    <row r="3" spans="1:25" customFormat="1" ht="41.25" customHeight="1" x14ac:dyDescent="0.25">
      <c r="A3" s="209"/>
      <c r="B3" s="209"/>
      <c r="C3" s="209"/>
      <c r="D3" s="209"/>
      <c r="E3" s="209"/>
      <c r="F3" s="209"/>
      <c r="G3" s="209"/>
      <c r="H3" s="209"/>
      <c r="I3" s="209"/>
      <c r="J3" s="209"/>
      <c r="K3" s="209"/>
      <c r="L3" s="209"/>
      <c r="M3" s="209"/>
      <c r="N3" s="209"/>
      <c r="O3" s="209"/>
      <c r="P3" s="209"/>
      <c r="Q3" s="209"/>
      <c r="R3" s="209"/>
      <c r="S3" s="209"/>
      <c r="T3" s="209"/>
      <c r="U3" s="209"/>
      <c r="V3" s="209"/>
      <c r="W3" s="209"/>
      <c r="X3" s="209"/>
      <c r="Y3" s="209"/>
    </row>
    <row r="4" spans="1:25" customFormat="1" ht="26.25" customHeight="1" x14ac:dyDescent="0.25">
      <c r="A4" s="255" t="s">
        <v>73</v>
      </c>
      <c r="B4" s="255"/>
      <c r="C4" s="255"/>
      <c r="D4" s="255"/>
      <c r="E4" s="255"/>
      <c r="F4" s="255"/>
      <c r="G4" s="255"/>
      <c r="H4" s="255"/>
      <c r="I4" s="255"/>
      <c r="J4" s="255"/>
      <c r="K4" s="255"/>
      <c r="L4" s="255"/>
      <c r="M4" s="255"/>
      <c r="N4" s="255"/>
      <c r="O4" s="255"/>
      <c r="P4" s="255"/>
      <c r="Q4" s="255"/>
      <c r="R4" s="255"/>
      <c r="S4" s="255"/>
      <c r="T4" s="255"/>
      <c r="U4" s="255"/>
      <c r="V4" s="255"/>
      <c r="W4" s="255"/>
      <c r="X4" s="255"/>
      <c r="Y4" s="255"/>
    </row>
    <row r="5" spans="1:25" customFormat="1" ht="63.75" customHeight="1" x14ac:dyDescent="0.25">
      <c r="A5" s="256" t="s">
        <v>72</v>
      </c>
      <c r="B5" s="256"/>
      <c r="C5" s="256"/>
      <c r="D5" s="162" t="s">
        <v>177</v>
      </c>
      <c r="E5" s="163"/>
      <c r="F5" s="163"/>
      <c r="G5" s="163"/>
      <c r="H5" s="163"/>
      <c r="I5" s="164"/>
      <c r="J5" s="257" t="s">
        <v>74</v>
      </c>
      <c r="K5" s="258"/>
      <c r="L5" s="259"/>
      <c r="M5" s="165" t="s">
        <v>178</v>
      </c>
      <c r="N5" s="166"/>
      <c r="O5" s="166"/>
      <c r="P5" s="166"/>
      <c r="Q5" s="166"/>
      <c r="R5" s="166"/>
      <c r="S5" s="167"/>
      <c r="T5" s="257" t="s">
        <v>67</v>
      </c>
      <c r="U5" s="258"/>
      <c r="V5" s="259"/>
      <c r="W5" s="165" t="s">
        <v>112</v>
      </c>
      <c r="X5" s="166"/>
      <c r="Y5" s="167"/>
    </row>
    <row r="6" spans="1:25" customFormat="1" ht="70.5" customHeight="1" x14ac:dyDescent="0.25">
      <c r="A6" s="260" t="s">
        <v>71</v>
      </c>
      <c r="B6" s="261"/>
      <c r="C6" s="262"/>
      <c r="D6" s="208" t="s">
        <v>179</v>
      </c>
      <c r="E6" s="169"/>
      <c r="F6" s="169"/>
      <c r="G6" s="169"/>
      <c r="H6" s="169"/>
      <c r="I6" s="170"/>
      <c r="J6" s="257" t="s">
        <v>75</v>
      </c>
      <c r="K6" s="258"/>
      <c r="L6" s="259"/>
      <c r="M6" s="169" t="s">
        <v>180</v>
      </c>
      <c r="N6" s="169"/>
      <c r="O6" s="169"/>
      <c r="P6" s="169"/>
      <c r="Q6" s="169"/>
      <c r="R6" s="169"/>
      <c r="S6" s="170"/>
      <c r="T6" s="257" t="s">
        <v>70</v>
      </c>
      <c r="U6" s="258"/>
      <c r="V6" s="259"/>
      <c r="W6" s="171" t="s">
        <v>69</v>
      </c>
      <c r="X6" s="172"/>
      <c r="Y6" s="173"/>
    </row>
    <row r="7" spans="1:25" customFormat="1" ht="47.25" x14ac:dyDescent="0.25">
      <c r="A7" s="37" t="s">
        <v>68</v>
      </c>
      <c r="B7" s="171" t="s">
        <v>172</v>
      </c>
      <c r="C7" s="173"/>
      <c r="D7" s="257" t="s">
        <v>76</v>
      </c>
      <c r="E7" s="258"/>
      <c r="F7" s="259"/>
      <c r="G7" s="171" t="s">
        <v>85</v>
      </c>
      <c r="H7" s="172"/>
      <c r="I7" s="173"/>
      <c r="J7" s="255" t="s">
        <v>77</v>
      </c>
      <c r="K7" s="255"/>
      <c r="L7" s="255"/>
      <c r="M7" s="171" t="s">
        <v>120</v>
      </c>
      <c r="N7" s="172"/>
      <c r="O7" s="172"/>
      <c r="P7" s="172"/>
      <c r="Q7" s="172"/>
      <c r="R7" s="172"/>
      <c r="S7" s="173"/>
      <c r="T7" s="257" t="s">
        <v>78</v>
      </c>
      <c r="U7" s="258"/>
      <c r="V7" s="259"/>
      <c r="W7" s="171" t="s">
        <v>66</v>
      </c>
      <c r="X7" s="172"/>
      <c r="Y7" s="173"/>
    </row>
    <row r="8" spans="1:25" customFormat="1" ht="41.25" customHeight="1" x14ac:dyDescent="0.25">
      <c r="A8" s="257" t="s">
        <v>80</v>
      </c>
      <c r="B8" s="258"/>
      <c r="C8" s="259"/>
      <c r="D8" s="147" t="s">
        <v>81</v>
      </c>
      <c r="E8" s="148"/>
      <c r="F8" s="149"/>
      <c r="G8" s="263" t="s">
        <v>82</v>
      </c>
      <c r="H8" s="264"/>
      <c r="I8" s="147" t="s">
        <v>118</v>
      </c>
      <c r="J8" s="148"/>
      <c r="K8" s="149"/>
      <c r="L8" s="265" t="s">
        <v>83</v>
      </c>
      <c r="M8" s="265"/>
      <c r="N8" s="265"/>
      <c r="O8" s="265"/>
      <c r="P8" s="150" t="s">
        <v>118</v>
      </c>
      <c r="Q8" s="150"/>
      <c r="R8" s="150"/>
      <c r="S8" s="265" t="s">
        <v>84</v>
      </c>
      <c r="T8" s="265"/>
      <c r="U8" s="265"/>
      <c r="V8" s="265"/>
      <c r="W8" s="145" t="s">
        <v>119</v>
      </c>
      <c r="X8" s="146"/>
      <c r="Y8" s="146"/>
    </row>
    <row r="10" spans="1:25" ht="36.75" customHeight="1" x14ac:dyDescent="0.2">
      <c r="A10" s="268"/>
      <c r="B10" s="270" t="s">
        <v>65</v>
      </c>
      <c r="C10" s="271"/>
      <c r="D10" s="270" t="s">
        <v>64</v>
      </c>
      <c r="E10" s="271"/>
      <c r="F10" s="270" t="s">
        <v>63</v>
      </c>
      <c r="G10" s="271"/>
      <c r="H10" s="270" t="s">
        <v>62</v>
      </c>
      <c r="I10" s="271"/>
      <c r="J10" s="270" t="s">
        <v>61</v>
      </c>
      <c r="K10" s="271"/>
      <c r="L10" s="270" t="s">
        <v>60</v>
      </c>
      <c r="M10" s="271"/>
      <c r="N10" s="266" t="s">
        <v>59</v>
      </c>
      <c r="O10" s="267"/>
      <c r="P10" s="266" t="s">
        <v>58</v>
      </c>
      <c r="Q10" s="267"/>
      <c r="R10" s="266" t="s">
        <v>57</v>
      </c>
      <c r="S10" s="267"/>
      <c r="T10" s="266" t="s">
        <v>56</v>
      </c>
      <c r="U10" s="267"/>
      <c r="V10" s="266" t="s">
        <v>55</v>
      </c>
      <c r="W10" s="267"/>
      <c r="X10" s="266" t="s">
        <v>54</v>
      </c>
      <c r="Y10" s="267"/>
    </row>
    <row r="11" spans="1:25" ht="36" customHeight="1" x14ac:dyDescent="0.2">
      <c r="A11" s="269"/>
      <c r="B11" s="13" t="s">
        <v>86</v>
      </c>
      <c r="C11" s="14" t="s">
        <v>52</v>
      </c>
      <c r="D11" s="13" t="s">
        <v>86</v>
      </c>
      <c r="E11" s="14" t="s">
        <v>52</v>
      </c>
      <c r="F11" s="13" t="s">
        <v>86</v>
      </c>
      <c r="G11" s="14" t="s">
        <v>52</v>
      </c>
      <c r="H11" s="13" t="s">
        <v>86</v>
      </c>
      <c r="I11" s="14" t="s">
        <v>52</v>
      </c>
      <c r="J11" s="13" t="s">
        <v>86</v>
      </c>
      <c r="K11" s="14" t="s">
        <v>52</v>
      </c>
      <c r="L11" s="13" t="s">
        <v>86</v>
      </c>
      <c r="M11" s="14" t="s">
        <v>52</v>
      </c>
      <c r="N11" s="13" t="s">
        <v>86</v>
      </c>
      <c r="O11" s="14" t="s">
        <v>52</v>
      </c>
      <c r="P11" s="13" t="s">
        <v>86</v>
      </c>
      <c r="Q11" s="14" t="s">
        <v>52</v>
      </c>
      <c r="R11" s="13" t="s">
        <v>86</v>
      </c>
      <c r="S11" s="14" t="s">
        <v>52</v>
      </c>
      <c r="T11" s="13" t="s">
        <v>86</v>
      </c>
      <c r="U11" s="14" t="s">
        <v>52</v>
      </c>
      <c r="V11" s="13" t="s">
        <v>86</v>
      </c>
      <c r="W11" s="14" t="s">
        <v>52</v>
      </c>
      <c r="X11" s="13" t="s">
        <v>86</v>
      </c>
      <c r="Y11" s="14" t="s">
        <v>52</v>
      </c>
    </row>
    <row r="12" spans="1:25" ht="26.25" customHeight="1" x14ac:dyDescent="0.2">
      <c r="A12" s="11" t="s">
        <v>51</v>
      </c>
      <c r="B12" s="11">
        <v>0</v>
      </c>
      <c r="C12" s="11">
        <v>2067</v>
      </c>
      <c r="D12" s="11">
        <v>0</v>
      </c>
      <c r="E12" s="11">
        <v>2060</v>
      </c>
      <c r="F12" s="11">
        <v>0</v>
      </c>
      <c r="G12" s="11">
        <v>2064</v>
      </c>
      <c r="H12" s="11">
        <v>0</v>
      </c>
      <c r="I12" s="11">
        <v>2057</v>
      </c>
      <c r="J12" s="11">
        <v>0</v>
      </c>
      <c r="K12" s="11">
        <v>2050</v>
      </c>
      <c r="L12" s="11">
        <v>0</v>
      </c>
      <c r="M12" s="11">
        <v>2052</v>
      </c>
      <c r="N12" s="9">
        <v>0</v>
      </c>
      <c r="O12" s="9">
        <v>2030</v>
      </c>
      <c r="P12" s="9">
        <v>0</v>
      </c>
      <c r="Q12" s="9">
        <v>2041</v>
      </c>
      <c r="R12" s="9">
        <v>0</v>
      </c>
      <c r="S12" s="9">
        <v>2043</v>
      </c>
      <c r="T12" s="9">
        <v>0</v>
      </c>
      <c r="U12" s="9">
        <v>2048</v>
      </c>
      <c r="V12" s="9">
        <v>0</v>
      </c>
      <c r="W12" s="9">
        <v>2056</v>
      </c>
      <c r="X12" s="9">
        <v>0</v>
      </c>
      <c r="Y12" s="9">
        <v>2048</v>
      </c>
    </row>
    <row r="13" spans="1:25" ht="30.75" customHeight="1" x14ac:dyDescent="0.2">
      <c r="A13" s="11" t="s">
        <v>81</v>
      </c>
      <c r="B13" s="244">
        <f>B12/C12*100</f>
        <v>0</v>
      </c>
      <c r="C13" s="245"/>
      <c r="D13" s="244">
        <f>D12/E12*100</f>
        <v>0</v>
      </c>
      <c r="E13" s="245"/>
      <c r="F13" s="244">
        <f>F12/G12*100</f>
        <v>0</v>
      </c>
      <c r="G13" s="245"/>
      <c r="H13" s="244">
        <f>H12/I12*100</f>
        <v>0</v>
      </c>
      <c r="I13" s="245"/>
      <c r="J13" s="244">
        <f>J12/K12*100</f>
        <v>0</v>
      </c>
      <c r="K13" s="245"/>
      <c r="L13" s="244">
        <f>L12/M12*100</f>
        <v>0</v>
      </c>
      <c r="M13" s="245"/>
      <c r="N13" s="244">
        <f>N12/O12*100</f>
        <v>0</v>
      </c>
      <c r="O13" s="245"/>
      <c r="P13" s="244">
        <f>P12/Q12*100</f>
        <v>0</v>
      </c>
      <c r="Q13" s="245"/>
      <c r="R13" s="244">
        <f>R12/S12*100</f>
        <v>0</v>
      </c>
      <c r="S13" s="245"/>
      <c r="T13" s="244">
        <f t="shared" ref="T13" si="0">T12/U12*100</f>
        <v>0</v>
      </c>
      <c r="U13" s="245"/>
      <c r="V13" s="244">
        <f t="shared" ref="V13" si="1">V12/W12*100</f>
        <v>0</v>
      </c>
      <c r="W13" s="245"/>
      <c r="X13" s="244">
        <f t="shared" ref="X13" si="2">X12/Y12*100</f>
        <v>0</v>
      </c>
      <c r="Y13" s="245"/>
    </row>
    <row r="14" spans="1:25" ht="10.5" customHeight="1" x14ac:dyDescent="0.2">
      <c r="A14" s="15"/>
      <c r="B14" s="16"/>
      <c r="C14" s="16"/>
      <c r="D14" s="16"/>
      <c r="E14" s="16"/>
      <c r="F14" s="16"/>
      <c r="G14" s="16"/>
      <c r="H14" s="16"/>
      <c r="I14" s="16"/>
      <c r="J14" s="16"/>
      <c r="K14" s="16"/>
      <c r="L14" s="16"/>
      <c r="M14" s="16"/>
      <c r="N14" s="16"/>
      <c r="O14" s="16"/>
      <c r="P14" s="16"/>
      <c r="Q14" s="16"/>
      <c r="R14" s="16"/>
      <c r="S14" s="16"/>
      <c r="T14" s="16"/>
      <c r="U14" s="16"/>
      <c r="V14" s="16"/>
      <c r="W14" s="16"/>
      <c r="X14" s="16"/>
      <c r="Y14" s="17"/>
    </row>
    <row r="15" spans="1:25" ht="28.5" customHeight="1" x14ac:dyDescent="0.2">
      <c r="A15" s="272" t="s">
        <v>50</v>
      </c>
      <c r="B15" s="272"/>
      <c r="C15" s="272"/>
      <c r="D15" s="272"/>
      <c r="E15" s="272"/>
      <c r="F15" s="272"/>
      <c r="G15" s="272"/>
      <c r="H15" s="272"/>
      <c r="I15" s="272"/>
      <c r="J15" s="272"/>
      <c r="K15" s="272"/>
      <c r="L15" s="272"/>
      <c r="M15" s="272"/>
      <c r="N15" s="272"/>
      <c r="O15" s="272"/>
      <c r="P15" s="272"/>
      <c r="Q15" s="272"/>
      <c r="R15" s="272"/>
      <c r="S15" s="272"/>
      <c r="T15" s="272"/>
      <c r="U15" s="272"/>
      <c r="V15" s="272"/>
      <c r="W15" s="273" t="s">
        <v>49</v>
      </c>
      <c r="X15" s="274"/>
      <c r="Y15" s="275"/>
    </row>
    <row r="16" spans="1:25" ht="41.25" customHeight="1" x14ac:dyDescent="0.2">
      <c r="A16" s="240"/>
      <c r="B16" s="241"/>
      <c r="C16" s="241"/>
      <c r="D16" s="241"/>
      <c r="E16" s="241"/>
      <c r="F16" s="241"/>
      <c r="G16" s="241"/>
      <c r="H16" s="241"/>
      <c r="I16" s="241"/>
      <c r="J16" s="241"/>
      <c r="K16" s="241"/>
      <c r="L16" s="241"/>
      <c r="M16" s="241"/>
      <c r="N16" s="241"/>
      <c r="O16" s="241"/>
      <c r="P16" s="241"/>
      <c r="Q16" s="241"/>
      <c r="R16" s="241"/>
      <c r="S16" s="241"/>
      <c r="T16" s="241"/>
      <c r="U16" s="241"/>
      <c r="V16" s="241"/>
      <c r="W16" s="38" t="s">
        <v>48</v>
      </c>
      <c r="X16" s="38" t="s">
        <v>6</v>
      </c>
      <c r="Y16" s="38" t="s">
        <v>47</v>
      </c>
    </row>
    <row r="17" spans="1:25" ht="15.75" x14ac:dyDescent="0.2">
      <c r="A17" s="240"/>
      <c r="B17" s="241"/>
      <c r="C17" s="241"/>
      <c r="D17" s="241"/>
      <c r="E17" s="241"/>
      <c r="F17" s="241"/>
      <c r="G17" s="241"/>
      <c r="H17" s="241"/>
      <c r="I17" s="241"/>
      <c r="J17" s="241"/>
      <c r="K17" s="241"/>
      <c r="L17" s="241"/>
      <c r="M17" s="241"/>
      <c r="N17" s="241"/>
      <c r="O17" s="241"/>
      <c r="P17" s="241"/>
      <c r="Q17" s="241"/>
      <c r="R17" s="241"/>
      <c r="S17" s="241"/>
      <c r="T17" s="241"/>
      <c r="U17" s="241"/>
      <c r="V17" s="241"/>
      <c r="W17" s="10" t="s">
        <v>14</v>
      </c>
      <c r="X17" s="8">
        <v>1</v>
      </c>
      <c r="Y17" s="61">
        <f>B13</f>
        <v>0</v>
      </c>
    </row>
    <row r="18" spans="1:25" ht="15.75" customHeight="1" x14ac:dyDescent="0.2">
      <c r="A18" s="240"/>
      <c r="B18" s="241"/>
      <c r="C18" s="241"/>
      <c r="D18" s="241"/>
      <c r="E18" s="241"/>
      <c r="F18" s="241"/>
      <c r="G18" s="241"/>
      <c r="H18" s="241"/>
      <c r="I18" s="241"/>
      <c r="J18" s="241"/>
      <c r="K18" s="241"/>
      <c r="L18" s="241"/>
      <c r="M18" s="241"/>
      <c r="N18" s="241"/>
      <c r="O18" s="241"/>
      <c r="P18" s="241"/>
      <c r="Q18" s="241"/>
      <c r="R18" s="241"/>
      <c r="S18" s="241"/>
      <c r="T18" s="241"/>
      <c r="U18" s="241"/>
      <c r="V18" s="241"/>
      <c r="W18" s="10" t="s">
        <v>15</v>
      </c>
      <c r="X18" s="8">
        <v>1</v>
      </c>
      <c r="Y18" s="61">
        <f>D13</f>
        <v>0</v>
      </c>
    </row>
    <row r="19" spans="1:25" ht="15.75" x14ac:dyDescent="0.2">
      <c r="A19" s="240"/>
      <c r="B19" s="241"/>
      <c r="C19" s="241"/>
      <c r="D19" s="241"/>
      <c r="E19" s="241"/>
      <c r="F19" s="241"/>
      <c r="G19" s="241"/>
      <c r="H19" s="241"/>
      <c r="I19" s="241"/>
      <c r="J19" s="241"/>
      <c r="K19" s="241"/>
      <c r="L19" s="241"/>
      <c r="M19" s="241"/>
      <c r="N19" s="241"/>
      <c r="O19" s="241"/>
      <c r="P19" s="241"/>
      <c r="Q19" s="241"/>
      <c r="R19" s="241"/>
      <c r="S19" s="241"/>
      <c r="T19" s="241"/>
      <c r="U19" s="241"/>
      <c r="V19" s="241"/>
      <c r="W19" s="10" t="s">
        <v>16</v>
      </c>
      <c r="X19" s="8">
        <v>1</v>
      </c>
      <c r="Y19" s="61">
        <f>F13</f>
        <v>0</v>
      </c>
    </row>
    <row r="20" spans="1:25" ht="15.75" x14ac:dyDescent="0.2">
      <c r="A20" s="240"/>
      <c r="B20" s="241"/>
      <c r="C20" s="241"/>
      <c r="D20" s="241"/>
      <c r="E20" s="241"/>
      <c r="F20" s="241"/>
      <c r="G20" s="241"/>
      <c r="H20" s="241"/>
      <c r="I20" s="241"/>
      <c r="J20" s="241"/>
      <c r="K20" s="241"/>
      <c r="L20" s="241"/>
      <c r="M20" s="241"/>
      <c r="N20" s="241"/>
      <c r="O20" s="241"/>
      <c r="P20" s="241"/>
      <c r="Q20" s="241"/>
      <c r="R20" s="241"/>
      <c r="S20" s="241"/>
      <c r="T20" s="241"/>
      <c r="U20" s="241"/>
      <c r="V20" s="241"/>
      <c r="W20" s="10" t="s">
        <v>17</v>
      </c>
      <c r="X20" s="8">
        <v>1</v>
      </c>
      <c r="Y20" s="61">
        <f>H13</f>
        <v>0</v>
      </c>
    </row>
    <row r="21" spans="1:25" ht="15.75" x14ac:dyDescent="0.2">
      <c r="A21" s="240"/>
      <c r="B21" s="241"/>
      <c r="C21" s="241"/>
      <c r="D21" s="241"/>
      <c r="E21" s="241"/>
      <c r="F21" s="241"/>
      <c r="G21" s="241"/>
      <c r="H21" s="241"/>
      <c r="I21" s="241"/>
      <c r="J21" s="241"/>
      <c r="K21" s="241"/>
      <c r="L21" s="241"/>
      <c r="M21" s="241"/>
      <c r="N21" s="241"/>
      <c r="O21" s="241"/>
      <c r="P21" s="241"/>
      <c r="Q21" s="241"/>
      <c r="R21" s="241"/>
      <c r="S21" s="241"/>
      <c r="T21" s="241"/>
      <c r="U21" s="241"/>
      <c r="V21" s="241"/>
      <c r="W21" s="10" t="s">
        <v>18</v>
      </c>
      <c r="X21" s="8">
        <v>1</v>
      </c>
      <c r="Y21" s="61">
        <f>J13</f>
        <v>0</v>
      </c>
    </row>
    <row r="22" spans="1:25" ht="15.75" x14ac:dyDescent="0.2">
      <c r="A22" s="240"/>
      <c r="B22" s="241"/>
      <c r="C22" s="241"/>
      <c r="D22" s="241"/>
      <c r="E22" s="241"/>
      <c r="F22" s="241"/>
      <c r="G22" s="241"/>
      <c r="H22" s="241"/>
      <c r="I22" s="241"/>
      <c r="J22" s="241"/>
      <c r="K22" s="241"/>
      <c r="L22" s="241"/>
      <c r="M22" s="241"/>
      <c r="N22" s="241"/>
      <c r="O22" s="241"/>
      <c r="P22" s="241"/>
      <c r="Q22" s="241"/>
      <c r="R22" s="241"/>
      <c r="S22" s="241"/>
      <c r="T22" s="241"/>
      <c r="U22" s="241"/>
      <c r="V22" s="241"/>
      <c r="W22" s="10" t="s">
        <v>19</v>
      </c>
      <c r="X22" s="8">
        <v>1</v>
      </c>
      <c r="Y22" s="61">
        <f>L13</f>
        <v>0</v>
      </c>
    </row>
    <row r="23" spans="1:25" ht="15.75" x14ac:dyDescent="0.2">
      <c r="A23" s="240"/>
      <c r="B23" s="241"/>
      <c r="C23" s="241"/>
      <c r="D23" s="241"/>
      <c r="E23" s="241"/>
      <c r="F23" s="241"/>
      <c r="G23" s="241"/>
      <c r="H23" s="241"/>
      <c r="I23" s="241"/>
      <c r="J23" s="241"/>
      <c r="K23" s="241"/>
      <c r="L23" s="241"/>
      <c r="M23" s="241"/>
      <c r="N23" s="241"/>
      <c r="O23" s="241"/>
      <c r="P23" s="241"/>
      <c r="Q23" s="241"/>
      <c r="R23" s="241"/>
      <c r="S23" s="241"/>
      <c r="T23" s="241"/>
      <c r="U23" s="241"/>
      <c r="V23" s="241"/>
      <c r="W23" s="9" t="s">
        <v>20</v>
      </c>
      <c r="X23" s="8">
        <v>1</v>
      </c>
      <c r="Y23" s="61">
        <f>N13</f>
        <v>0</v>
      </c>
    </row>
    <row r="24" spans="1:25" ht="15.75" customHeight="1" x14ac:dyDescent="0.2">
      <c r="A24" s="240"/>
      <c r="B24" s="241"/>
      <c r="C24" s="241"/>
      <c r="D24" s="241"/>
      <c r="E24" s="241"/>
      <c r="F24" s="241"/>
      <c r="G24" s="241"/>
      <c r="H24" s="241"/>
      <c r="I24" s="241"/>
      <c r="J24" s="241"/>
      <c r="K24" s="241"/>
      <c r="L24" s="241"/>
      <c r="M24" s="241"/>
      <c r="N24" s="241"/>
      <c r="O24" s="241"/>
      <c r="P24" s="241"/>
      <c r="Q24" s="241"/>
      <c r="R24" s="241"/>
      <c r="S24" s="241"/>
      <c r="T24" s="241"/>
      <c r="U24" s="241"/>
      <c r="V24" s="241"/>
      <c r="W24" s="9" t="s">
        <v>21</v>
      </c>
      <c r="X24" s="8">
        <v>1</v>
      </c>
      <c r="Y24" s="61">
        <f>P13</f>
        <v>0</v>
      </c>
    </row>
    <row r="25" spans="1:25" ht="15.75" x14ac:dyDescent="0.2">
      <c r="A25" s="240"/>
      <c r="B25" s="241"/>
      <c r="C25" s="241"/>
      <c r="D25" s="241"/>
      <c r="E25" s="241"/>
      <c r="F25" s="241"/>
      <c r="G25" s="241"/>
      <c r="H25" s="241"/>
      <c r="I25" s="241"/>
      <c r="J25" s="241"/>
      <c r="K25" s="241"/>
      <c r="L25" s="241"/>
      <c r="M25" s="241"/>
      <c r="N25" s="241"/>
      <c r="O25" s="241"/>
      <c r="P25" s="241"/>
      <c r="Q25" s="241"/>
      <c r="R25" s="241"/>
      <c r="S25" s="241"/>
      <c r="T25" s="241"/>
      <c r="U25" s="241"/>
      <c r="V25" s="241"/>
      <c r="W25" s="9" t="s">
        <v>22</v>
      </c>
      <c r="X25" s="8">
        <v>1</v>
      </c>
      <c r="Y25" s="61">
        <f>R13</f>
        <v>0</v>
      </c>
    </row>
    <row r="26" spans="1:25" ht="15.75" x14ac:dyDescent="0.2">
      <c r="A26" s="240"/>
      <c r="B26" s="241"/>
      <c r="C26" s="241"/>
      <c r="D26" s="241"/>
      <c r="E26" s="241"/>
      <c r="F26" s="241"/>
      <c r="G26" s="241"/>
      <c r="H26" s="241"/>
      <c r="I26" s="241"/>
      <c r="J26" s="241"/>
      <c r="K26" s="241"/>
      <c r="L26" s="241"/>
      <c r="M26" s="241"/>
      <c r="N26" s="241"/>
      <c r="O26" s="241"/>
      <c r="P26" s="241"/>
      <c r="Q26" s="241"/>
      <c r="R26" s="241"/>
      <c r="S26" s="241"/>
      <c r="T26" s="241"/>
      <c r="U26" s="241"/>
      <c r="V26" s="241"/>
      <c r="W26" s="9" t="s">
        <v>23</v>
      </c>
      <c r="X26" s="8">
        <v>1</v>
      </c>
      <c r="Y26" s="61">
        <f>T13</f>
        <v>0</v>
      </c>
    </row>
    <row r="27" spans="1:25" ht="15.75" x14ac:dyDescent="0.2">
      <c r="A27" s="240"/>
      <c r="B27" s="241"/>
      <c r="C27" s="241"/>
      <c r="D27" s="241"/>
      <c r="E27" s="241"/>
      <c r="F27" s="241"/>
      <c r="G27" s="241"/>
      <c r="H27" s="241"/>
      <c r="I27" s="241"/>
      <c r="J27" s="241"/>
      <c r="K27" s="241"/>
      <c r="L27" s="241"/>
      <c r="M27" s="241"/>
      <c r="N27" s="241"/>
      <c r="O27" s="241"/>
      <c r="P27" s="241"/>
      <c r="Q27" s="241"/>
      <c r="R27" s="241"/>
      <c r="S27" s="241"/>
      <c r="T27" s="241"/>
      <c r="U27" s="241"/>
      <c r="V27" s="241"/>
      <c r="W27" s="9" t="s">
        <v>24</v>
      </c>
      <c r="X27" s="8">
        <v>1</v>
      </c>
      <c r="Y27" s="61">
        <f>V13</f>
        <v>0</v>
      </c>
    </row>
    <row r="28" spans="1:25" ht="15.75" x14ac:dyDescent="0.2">
      <c r="A28" s="240"/>
      <c r="B28" s="241"/>
      <c r="C28" s="241"/>
      <c r="D28" s="241"/>
      <c r="E28" s="241"/>
      <c r="F28" s="241"/>
      <c r="G28" s="241"/>
      <c r="H28" s="241"/>
      <c r="I28" s="241"/>
      <c r="J28" s="241"/>
      <c r="K28" s="241"/>
      <c r="L28" s="241"/>
      <c r="M28" s="241"/>
      <c r="N28" s="241"/>
      <c r="O28" s="241"/>
      <c r="P28" s="241"/>
      <c r="Q28" s="241"/>
      <c r="R28" s="241"/>
      <c r="S28" s="241"/>
      <c r="T28" s="241"/>
      <c r="U28" s="241"/>
      <c r="V28" s="241"/>
      <c r="W28" s="9" t="s">
        <v>25</v>
      </c>
      <c r="X28" s="8">
        <v>1</v>
      </c>
      <c r="Y28" s="61">
        <f>X13</f>
        <v>0</v>
      </c>
    </row>
    <row r="29" spans="1:25" ht="16.5" thickBot="1" x14ac:dyDescent="0.25">
      <c r="A29" s="242"/>
      <c r="B29" s="243"/>
      <c r="C29" s="243"/>
      <c r="D29" s="243"/>
      <c r="E29" s="243"/>
      <c r="F29" s="243"/>
      <c r="G29" s="243"/>
      <c r="H29" s="243"/>
      <c r="I29" s="243"/>
      <c r="J29" s="243"/>
      <c r="K29" s="243"/>
      <c r="L29" s="243"/>
      <c r="M29" s="243"/>
      <c r="N29" s="243"/>
      <c r="O29" s="243"/>
      <c r="P29" s="243"/>
      <c r="Q29" s="243"/>
      <c r="R29" s="243"/>
      <c r="S29" s="243"/>
      <c r="T29" s="243"/>
      <c r="U29" s="243"/>
      <c r="V29" s="243"/>
      <c r="W29" s="39" t="s">
        <v>6</v>
      </c>
      <c r="X29" s="62">
        <v>12</v>
      </c>
      <c r="Y29" s="68">
        <f>SUM(Y17:Y28)</f>
        <v>0</v>
      </c>
    </row>
    <row r="30" spans="1:25" ht="15.75" x14ac:dyDescent="0.2">
      <c r="A30" s="276" t="s">
        <v>46</v>
      </c>
      <c r="B30" s="276"/>
      <c r="C30" s="276"/>
      <c r="D30" s="276"/>
      <c r="E30" s="276"/>
      <c r="F30" s="276"/>
      <c r="G30" s="276"/>
      <c r="H30" s="276"/>
      <c r="I30" s="276"/>
      <c r="J30" s="276"/>
      <c r="K30" s="276"/>
      <c r="L30" s="276"/>
      <c r="M30" s="276"/>
      <c r="N30" s="276"/>
      <c r="O30" s="276"/>
      <c r="P30" s="276"/>
      <c r="Q30" s="276"/>
      <c r="R30" s="276"/>
      <c r="S30" s="276"/>
      <c r="T30" s="276"/>
      <c r="U30" s="276"/>
      <c r="V30" s="276"/>
      <c r="W30" s="276"/>
      <c r="X30" s="276"/>
      <c r="Y30" s="276"/>
    </row>
    <row r="31" spans="1:25" ht="15.75" x14ac:dyDescent="0.2">
      <c r="A31" s="277" t="s">
        <v>45</v>
      </c>
      <c r="B31" s="277"/>
      <c r="C31" s="277"/>
      <c r="D31" s="276" t="s">
        <v>44</v>
      </c>
      <c r="E31" s="276"/>
      <c r="F31" s="276"/>
      <c r="G31" s="276"/>
      <c r="H31" s="276"/>
      <c r="I31" s="276"/>
      <c r="J31" s="276" t="s">
        <v>43</v>
      </c>
      <c r="K31" s="276"/>
      <c r="L31" s="276"/>
      <c r="M31" s="276"/>
      <c r="N31" s="276"/>
      <c r="O31" s="276"/>
      <c r="P31" s="276"/>
      <c r="Q31" s="276" t="s">
        <v>42</v>
      </c>
      <c r="R31" s="276"/>
      <c r="S31" s="276"/>
      <c r="T31" s="276"/>
      <c r="U31" s="276" t="s">
        <v>13</v>
      </c>
      <c r="V31" s="276"/>
      <c r="W31" s="276"/>
      <c r="X31" s="276"/>
      <c r="Y31" s="276"/>
    </row>
    <row r="32" spans="1:25" ht="153.75" customHeight="1" x14ac:dyDescent="0.2">
      <c r="A32" s="212" t="s">
        <v>174</v>
      </c>
      <c r="B32" s="213"/>
      <c r="C32" s="214"/>
      <c r="D32" s="224" t="s">
        <v>203</v>
      </c>
      <c r="E32" s="225"/>
      <c r="F32" s="225"/>
      <c r="G32" s="225"/>
      <c r="H32" s="225"/>
      <c r="I32" s="226"/>
      <c r="J32" s="224" t="s">
        <v>186</v>
      </c>
      <c r="K32" s="225"/>
      <c r="L32" s="225"/>
      <c r="M32" s="225"/>
      <c r="N32" s="225"/>
      <c r="O32" s="225"/>
      <c r="P32" s="226"/>
      <c r="Q32" s="219">
        <v>44655</v>
      </c>
      <c r="R32" s="220"/>
      <c r="S32" s="220"/>
      <c r="T32" s="221"/>
      <c r="U32" s="222" t="s">
        <v>189</v>
      </c>
      <c r="V32" s="220"/>
      <c r="W32" s="220"/>
      <c r="X32" s="220"/>
      <c r="Y32" s="221"/>
    </row>
    <row r="33" spans="1:25" ht="153.75" customHeight="1" x14ac:dyDescent="0.2">
      <c r="A33" s="212" t="s">
        <v>165</v>
      </c>
      <c r="B33" s="213"/>
      <c r="C33" s="214"/>
      <c r="D33" s="224" t="s">
        <v>203</v>
      </c>
      <c r="E33" s="225"/>
      <c r="F33" s="225"/>
      <c r="G33" s="225"/>
      <c r="H33" s="225"/>
      <c r="I33" s="226"/>
      <c r="J33" s="224" t="s">
        <v>186</v>
      </c>
      <c r="K33" s="225"/>
      <c r="L33" s="225"/>
      <c r="M33" s="225"/>
      <c r="N33" s="225"/>
      <c r="O33" s="225"/>
      <c r="P33" s="226"/>
      <c r="Q33" s="230">
        <v>45112</v>
      </c>
      <c r="R33" s="228"/>
      <c r="S33" s="228"/>
      <c r="T33" s="229"/>
      <c r="U33" s="222" t="s">
        <v>208</v>
      </c>
      <c r="V33" s="220"/>
      <c r="W33" s="220"/>
      <c r="X33" s="220"/>
      <c r="Y33" s="221"/>
    </row>
    <row r="34" spans="1:25" ht="153.75" customHeight="1" x14ac:dyDescent="0.2">
      <c r="A34" s="212" t="s">
        <v>166</v>
      </c>
      <c r="B34" s="213"/>
      <c r="C34" s="214"/>
      <c r="D34" s="227" t="s">
        <v>204</v>
      </c>
      <c r="E34" s="228"/>
      <c r="F34" s="228"/>
      <c r="G34" s="228"/>
      <c r="H34" s="228"/>
      <c r="I34" s="229"/>
      <c r="J34" s="224" t="s">
        <v>186</v>
      </c>
      <c r="K34" s="225"/>
      <c r="L34" s="225"/>
      <c r="M34" s="225"/>
      <c r="N34" s="225"/>
      <c r="O34" s="225"/>
      <c r="P34" s="226"/>
      <c r="Q34" s="230">
        <v>44907</v>
      </c>
      <c r="R34" s="228"/>
      <c r="S34" s="228"/>
      <c r="T34" s="229"/>
      <c r="U34" s="222" t="s">
        <v>208</v>
      </c>
      <c r="V34" s="220"/>
      <c r="W34" s="220"/>
      <c r="X34" s="220"/>
      <c r="Y34" s="221"/>
    </row>
    <row r="35" spans="1:25" ht="153.75" customHeight="1" x14ac:dyDescent="0.2">
      <c r="A35" s="212" t="s">
        <v>181</v>
      </c>
      <c r="B35" s="213"/>
      <c r="C35" s="214"/>
      <c r="D35" s="280" t="s">
        <v>206</v>
      </c>
      <c r="E35" s="217"/>
      <c r="F35" s="217"/>
      <c r="G35" s="217"/>
      <c r="H35" s="217"/>
      <c r="I35" s="218"/>
      <c r="J35" s="224" t="s">
        <v>207</v>
      </c>
      <c r="K35" s="225"/>
      <c r="L35" s="225"/>
      <c r="M35" s="225"/>
      <c r="N35" s="225"/>
      <c r="O35" s="225"/>
      <c r="P35" s="226"/>
      <c r="Q35" s="219">
        <v>44936</v>
      </c>
      <c r="R35" s="220"/>
      <c r="S35" s="220"/>
      <c r="T35" s="221"/>
      <c r="U35" s="222" t="s">
        <v>208</v>
      </c>
      <c r="V35" s="220"/>
      <c r="W35" s="220"/>
      <c r="X35" s="220"/>
      <c r="Y35" s="221"/>
    </row>
    <row r="36" spans="1:25" ht="15.75" x14ac:dyDescent="0.25">
      <c r="A36" s="278" t="s">
        <v>41</v>
      </c>
      <c r="B36" s="278"/>
      <c r="C36" s="278"/>
      <c r="D36" s="278"/>
      <c r="E36" s="278"/>
      <c r="F36" s="278"/>
      <c r="G36" s="278"/>
      <c r="H36" s="278"/>
      <c r="I36" s="278"/>
      <c r="J36" s="278"/>
      <c r="K36" s="278"/>
      <c r="L36" s="278"/>
      <c r="M36" s="278"/>
      <c r="N36" s="278"/>
      <c r="O36" s="278"/>
      <c r="P36" s="278"/>
      <c r="Q36" s="278"/>
      <c r="R36" s="278"/>
      <c r="S36" s="278"/>
      <c r="T36" s="278"/>
      <c r="U36" s="278"/>
      <c r="V36" s="278"/>
      <c r="W36" s="278"/>
      <c r="X36" s="278"/>
      <c r="Y36" s="278"/>
    </row>
    <row r="37" spans="1:25" ht="78" customHeight="1" x14ac:dyDescent="0.2">
      <c r="A37" s="279" t="s">
        <v>209</v>
      </c>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row>
  </sheetData>
  <mergeCells count="87">
    <mergeCell ref="U33:Y33"/>
    <mergeCell ref="A34:C34"/>
    <mergeCell ref="D34:I34"/>
    <mergeCell ref="J34:P34"/>
    <mergeCell ref="Q34:T34"/>
    <mergeCell ref="U34:Y34"/>
    <mergeCell ref="A36:Y36"/>
    <mergeCell ref="A37:Y37"/>
    <mergeCell ref="A32:C32"/>
    <mergeCell ref="D32:I32"/>
    <mergeCell ref="J32:P32"/>
    <mergeCell ref="Q32:T32"/>
    <mergeCell ref="U32:Y32"/>
    <mergeCell ref="A35:C35"/>
    <mergeCell ref="D35:I35"/>
    <mergeCell ref="J35:P35"/>
    <mergeCell ref="Q35:T35"/>
    <mergeCell ref="U35:Y35"/>
    <mergeCell ref="A33:C33"/>
    <mergeCell ref="D33:I33"/>
    <mergeCell ref="J33:P33"/>
    <mergeCell ref="Q33:T33"/>
    <mergeCell ref="A30:Y30"/>
    <mergeCell ref="A31:C31"/>
    <mergeCell ref="D31:I31"/>
    <mergeCell ref="J31:P31"/>
    <mergeCell ref="Q31:T31"/>
    <mergeCell ref="U31:Y31"/>
    <mergeCell ref="T13:U13"/>
    <mergeCell ref="V13:W13"/>
    <mergeCell ref="X13:Y13"/>
    <mergeCell ref="A15:V15"/>
    <mergeCell ref="W15:Y15"/>
    <mergeCell ref="A16:V29"/>
    <mergeCell ref="X10:Y10"/>
    <mergeCell ref="B13:C13"/>
    <mergeCell ref="D13:E13"/>
    <mergeCell ref="F13:G13"/>
    <mergeCell ref="H13:I13"/>
    <mergeCell ref="J13:K13"/>
    <mergeCell ref="L13:M13"/>
    <mergeCell ref="N13:O13"/>
    <mergeCell ref="P13:Q13"/>
    <mergeCell ref="R13:S13"/>
    <mergeCell ref="L10:M10"/>
    <mergeCell ref="N10:O10"/>
    <mergeCell ref="P10:Q10"/>
    <mergeCell ref="R10:S10"/>
    <mergeCell ref="T10:U10"/>
    <mergeCell ref="V10:W10"/>
    <mergeCell ref="A10:A11"/>
    <mergeCell ref="B10:C10"/>
    <mergeCell ref="D10:E10"/>
    <mergeCell ref="F10:G10"/>
    <mergeCell ref="H10:I10"/>
    <mergeCell ref="J10:K10"/>
    <mergeCell ref="W7:Y7"/>
    <mergeCell ref="A8:C8"/>
    <mergeCell ref="D8:F8"/>
    <mergeCell ref="G8:H8"/>
    <mergeCell ref="I8:K8"/>
    <mergeCell ref="L8:O8"/>
    <mergeCell ref="P8:R8"/>
    <mergeCell ref="S8:V8"/>
    <mergeCell ref="W8:Y8"/>
    <mergeCell ref="B7:C7"/>
    <mergeCell ref="D7:F7"/>
    <mergeCell ref="G7:I7"/>
    <mergeCell ref="J7:L7"/>
    <mergeCell ref="M7:S7"/>
    <mergeCell ref="T7:V7"/>
    <mergeCell ref="A4:Y4"/>
    <mergeCell ref="A3:Y3"/>
    <mergeCell ref="I1:Y2"/>
    <mergeCell ref="A1:H2"/>
    <mergeCell ref="W6:Y6"/>
    <mergeCell ref="A5:C5"/>
    <mergeCell ref="D5:I5"/>
    <mergeCell ref="J5:L5"/>
    <mergeCell ref="M5:S5"/>
    <mergeCell ref="T5:V5"/>
    <mergeCell ref="W5:Y5"/>
    <mergeCell ref="A6:C6"/>
    <mergeCell ref="D6:I6"/>
    <mergeCell ref="J6:L6"/>
    <mergeCell ref="M6:S6"/>
    <mergeCell ref="T6:V6"/>
  </mergeCells>
  <pageMargins left="0.7" right="0.7" top="0.75" bottom="0.75" header="0.3" footer="0.3"/>
  <pageSetup scale="40"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7" ma:contentTypeDescription="Crear nuevo documento." ma:contentTypeScope="" ma:versionID="4b694cb5ca2596731e80d834bfccdbf0">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d37a8f06d6fe344a49c330ecd8307fcc"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Elementos"/>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xsd:simpleType>
        <xsd:restriction base="dms:Note"/>
      </xsd:simpleType>
    </xsd:element>
    <xsd:element name="_ip_UnifiedCompliancePolicyUIAction" ma:index="24"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Elementos" ma:index="21" ma:displayName="Elementos" ma:format="Dropdown" ma:indexed="true" ma:internalName="Elementos" ma:percentage="FALSE">
      <xsd:simpleType>
        <xsd:restriction base="dms:Number"/>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8BB8FCD3-4674-4A70-BC8E-0C7374C2021F}"/>
</file>

<file path=customXml/itemProps2.xml><?xml version="1.0" encoding="utf-8"?>
<ds:datastoreItem xmlns:ds="http://schemas.openxmlformats.org/officeDocument/2006/customXml" ds:itemID="{4F490DD2-C2DE-4DB4-AB08-89A153E408B8}"/>
</file>

<file path=customXml/itemProps3.xml><?xml version="1.0" encoding="utf-8"?>
<ds:datastoreItem xmlns:ds="http://schemas.openxmlformats.org/officeDocument/2006/customXml" ds:itemID="{B65746AD-2E02-41D3-8037-18C4A0DCB13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P. ESTILO DE VIDA SALUDABLE</vt:lpstr>
      <vt:lpstr>CUMPLIMIENTO</vt:lpstr>
      <vt:lpstr>INCIDENCIA </vt:lpstr>
      <vt:lpstr>PREVALENCIA</vt:lpstr>
      <vt:lpstr>'INCIDENCIA '!Área_de_impresión</vt:lpstr>
      <vt:lpstr>'P. ESTILO DE VIDA SALUDABLE'!Área_de_impresión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Diana Vanessa Velasco De la Ossa</cp:lastModifiedBy>
  <cp:lastPrinted>2021-10-12T20:13:42Z</cp:lastPrinted>
  <dcterms:created xsi:type="dcterms:W3CDTF">2020-04-21T16:34:52Z</dcterms:created>
  <dcterms:modified xsi:type="dcterms:W3CDTF">2023-10-12T14:47:25Z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